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23ED8467-5C1E-4E25-845D-42B4A6754BE5}" xr6:coauthVersionLast="47" xr6:coauthVersionMax="47" xr10:uidLastSave="{00000000-0000-0000-0000-000000000000}"/>
  <bookViews>
    <workbookView xWindow="-108" yWindow="-108" windowWidth="23256" windowHeight="12576" xr2:uid="{E224E80C-E62E-4BA5-B8BD-E6E4880964BE}"/>
  </bookViews>
  <sheets>
    <sheet name="PREGUNTAS" sheetId="1" r:id="rId1"/>
    <sheet name="PRINCIPIOS Y VALORES" sheetId="2" r:id="rId2"/>
    <sheet name="RESPUESTAS" sheetId="3" r:id="rId3"/>
  </sheets>
  <definedNames>
    <definedName name="Principio1">'RESPUESTAS'!$Q$4</definedName>
    <definedName name="Principio10">'RESPUESTAS'!$Q$13</definedName>
    <definedName name="Principio11">'RESPUESTAS'!$Q$14</definedName>
    <definedName name="Principio12">'RESPUESTAS'!$Q$15</definedName>
    <definedName name="Principio2">'RESPUESTAS'!$Q$5</definedName>
    <definedName name="Principio3">'RESPUESTAS'!$Q$6</definedName>
    <definedName name="Principio4">'RESPUESTAS'!$Q$7</definedName>
    <definedName name="Principio5">'RESPUESTAS'!$Q$8</definedName>
    <definedName name="Principio6">'RESPUESTAS'!$Q$9</definedName>
    <definedName name="Principio7">'RESPUESTAS'!$Q$10</definedName>
    <definedName name="Principio8">'RESPUESTAS'!$Q$11</definedName>
    <definedName name="Principio9">'RESPUESTAS'!$Q$12</definedName>
    <definedName name="Promedio0">'RESPUESTAS'!$L$4</definedName>
    <definedName name="Promedio1">'RESPUESTAS'!$L$5</definedName>
    <definedName name="Promedio10">'RESPUESTAS'!$L$14</definedName>
    <definedName name="Promedio11">'RESPUESTAS'!$L$15</definedName>
    <definedName name="Promedio12">'RESPUESTAS'!$L$16</definedName>
    <definedName name="Promedio13">'RESPUESTAS'!$L$17</definedName>
    <definedName name="Promedio14">'RESPUESTAS'!$L$18</definedName>
    <definedName name="Promedio15">'RESPUESTAS'!$L$19</definedName>
    <definedName name="Promedio16">'RESPUESTAS'!$L$20</definedName>
    <definedName name="Promedio17">'RESPUESTAS'!$L$21</definedName>
    <definedName name="Promedio18">'RESPUESTAS'!$L$22</definedName>
    <definedName name="Promedio19">'RESPUESTAS'!$L$23</definedName>
    <definedName name="Promedio2">'RESPUESTAS'!$L$6</definedName>
    <definedName name="Promedio20">'RESPUESTAS'!$L$24</definedName>
    <definedName name="Promedio21">'RESPUESTAS'!$L$25</definedName>
    <definedName name="Promedio22">'RESPUESTAS'!$L$26</definedName>
    <definedName name="Promedio23">'RESPUESTAS'!$L$27</definedName>
    <definedName name="Promedio24">'RESPUESTAS'!$L$28</definedName>
    <definedName name="Promedio25">'RESPUESTAS'!$L$29</definedName>
    <definedName name="Promedio26">'RESPUESTAS'!$L$30</definedName>
    <definedName name="Promedio27">'RESPUESTAS'!$L$31</definedName>
    <definedName name="Promedio28">'RESPUESTAS'!$L$32</definedName>
    <definedName name="Promedio3">'RESPUESTAS'!$L$7</definedName>
    <definedName name="Promedio4">'RESPUESTAS'!$L$8</definedName>
    <definedName name="Promedio5">'RESPUESTAS'!$L$9</definedName>
    <definedName name="Promedio6">'RESPUESTAS'!$L$10</definedName>
    <definedName name="Promedio7">'RESPUESTAS'!$L$11</definedName>
    <definedName name="Promedio8">'RESPUESTAS'!$L$12</definedName>
    <definedName name="Promedio9">'RESPUESTAS'!$L$13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3" l="1"/>
  <c r="L5" i="3"/>
  <c r="L6" i="3"/>
  <c r="L7" i="3"/>
  <c r="L8" i="3"/>
  <c r="L9" i="3"/>
  <c r="L10" i="3"/>
  <c r="L11" i="3"/>
  <c r="L12" i="3"/>
  <c r="L13" i="3"/>
  <c r="L14" i="3"/>
  <c r="L15" i="3"/>
  <c r="L16" i="3"/>
  <c r="L17" i="3"/>
  <c r="L18" i="3"/>
  <c r="L19" i="3"/>
  <c r="L20" i="3"/>
  <c r="L21" i="3"/>
  <c r="L22" i="3"/>
  <c r="L23" i="3"/>
  <c r="L24" i="3"/>
  <c r="L25" i="3"/>
  <c r="L26" i="3"/>
  <c r="L27" i="3"/>
  <c r="L28" i="3"/>
  <c r="L29" i="3"/>
  <c r="L30" i="3"/>
  <c r="L31" i="3"/>
  <c r="L32" i="3"/>
  <c r="Q6" i="3"/>
  <c r="Q5" i="3"/>
  <c r="Q11" i="3"/>
  <c r="Q13" i="3"/>
  <c r="Q15" i="3"/>
  <c r="V7" i="3"/>
  <c r="Q4" i="3"/>
  <c r="V6" i="3"/>
  <c r="Q10" i="3"/>
  <c r="V5" i="3"/>
  <c r="Q7" i="3"/>
  <c r="Q8" i="3"/>
  <c r="Q9" i="3"/>
  <c r="Q12" i="3"/>
  <c r="Q14" i="3"/>
  <c r="V4" i="3"/>
</calcChain>
</file>

<file path=xl/sharedStrings.xml><?xml version="1.0" encoding="utf-8"?>
<sst xmlns="http://schemas.openxmlformats.org/spreadsheetml/2006/main" count="204" uniqueCount="140">
  <si>
    <t>CUESTIONARIO</t>
  </si>
  <si>
    <t>P0</t>
  </si>
  <si>
    <t>Todo el equipo implicado en el desarrollo del producto o servicio conoce, comprende y comparte la visión de lo que el cliente quiere conseguir.</t>
  </si>
  <si>
    <t>P1</t>
  </si>
  <si>
    <t>El responsable del producto o servicio, directamente o a través de un propietario de producto, colabora con el equipo en los eventos de comunicación y sincronización del desarrollo, tales como reuniones de planificación de sprint, de revisión…</t>
  </si>
  <si>
    <t>P2</t>
  </si>
  <si>
    <t>Los implicados en el desarrollo aceptan la variabilidad y comprenden el valor que surge de la revisión y reconsideración continua de los requisitos. En consecuencia emplean técnicas y estrategias de trabajo apropiadas a la adaptación al cambio.</t>
  </si>
  <si>
    <t>P3</t>
  </si>
  <si>
    <t>Los equipos realizan periódicamente acciones para revisar y mejorar las prácticas de trabajo empleadas.</t>
  </si>
  <si>
    <t>P4</t>
  </si>
  <si>
    <t>El modelo de ciclo de vida incluye el concepto “producto mínimo viable” como hito de arranque de los productos desarrollados.</t>
  </si>
  <si>
    <t>P5</t>
  </si>
  <si>
    <t>Durante el desarrollo del producto o servicio son continuos los puntos de integración, tanto a nivel de prueba de subsistemas como de demostración de la solución completa.</t>
  </si>
  <si>
    <t>P6</t>
  </si>
  <si>
    <t>Los hitos de seguimiento de proyecto no responden a fases de desarrollo (requisitos, diseño, desarrollo…) sino a incrementos o partes reales completadas.</t>
  </si>
  <si>
    <t>P7</t>
  </si>
  <si>
    <t>Los miembros del equipo mantienen un flujo de resultados continuo con un esfuerzo sostenible.</t>
  </si>
  <si>
    <t>P8</t>
  </si>
  <si>
    <t>Los trabajos se gestionan de manera que las personas no atienden a varias cosas de forma simultánea, sino que mantienen el foco del trabajo en un único objetivo.</t>
  </si>
  <si>
    <t>P9</t>
  </si>
  <si>
    <t>Las prácticas y herramientas de trabajo incluyen técnicas para detectar, evitar o minimizar la comisión de errores.</t>
  </si>
  <si>
    <t>P10</t>
  </si>
  <si>
    <t>Se realizan revisiones diarias o “stand-up” y se emplean medios de comunicación abierta (pizarras, tableros kanban…) para compartir en equipo la información relativa al desarrollo.</t>
  </si>
  <si>
    <t>P11</t>
  </si>
  <si>
    <t>El equipo comparte y tiene acceso a la información relativa al desarrollo.</t>
  </si>
  <si>
    <t>P12</t>
  </si>
  <si>
    <t>Los proyectos en los que participan varios equipos mantienen reuniones de comunicación y planificación cruzada, manteniendo una cadencia en el avance, entrega e integración de las partes generadas.</t>
  </si>
  <si>
    <t>P13</t>
  </si>
  <si>
    <t>El ritmo o flujo de producción y entregas parciales al cliente es predecible y conocido por el equipo.</t>
  </si>
  <si>
    <t>P14</t>
  </si>
  <si>
    <t>El nivel profesional de todas las personas es excelente.</t>
  </si>
  <si>
    <t>P15</t>
  </si>
  <si>
    <t>Todas las personas del equipo gestionan adecuadamente las habilidades sociales propias de su desempeño (comunicación, trabajo en equipo, resolución de problemas, habilidades interpersonales, etc.)</t>
  </si>
  <si>
    <t>P16</t>
  </si>
  <si>
    <t>Las personas participan activamente y con confianza en los retos y situaciones diarias manifestando objetiva y abiertamente sus criterios.</t>
  </si>
  <si>
    <t>P17</t>
  </si>
  <si>
    <t>Las personas manifiestan sus criterios y opiniones sin agresividad, considerando y respetando la dignidad de los demás.</t>
  </si>
  <si>
    <t>P18</t>
  </si>
  <si>
    <t>La incorporación de talento a la empresa es el principal objetivo de las actividades de selección y desarrollo de las personas.</t>
  </si>
  <si>
    <t>P19</t>
  </si>
  <si>
    <t>El ambiente laboral es enriquecedor y socialmente sano con políticas orientadas a la retención del talento tales como: motivación intrínseca, empoderamiento, conocimiento, participación en la visión de los proyectos y ritmo de trabajo sostenible.</t>
  </si>
  <si>
    <t>P20</t>
  </si>
  <si>
    <t>Potenciar y mejorar el desarrollo profesional de las personas es un objetivo estratégico de la organización.</t>
  </si>
  <si>
    <t>P21</t>
  </si>
  <si>
    <t>La información y comunicación es transparente entre las personas y equipos de la empresa.</t>
  </si>
  <si>
    <t>P22</t>
  </si>
  <si>
    <t>Las personas se comunican de forma sincera y honesta.</t>
  </si>
  <si>
    <t>P23</t>
  </si>
  <si>
    <t>Las personas saben que pueden expresarse con libertad y asertividad, mostrándose tal como son, sin sentirse cuestionadas por ello.</t>
  </si>
  <si>
    <t>P24</t>
  </si>
  <si>
    <t>Las personas saben que la organización confía en ellas y ellas a su vez confían en la organización.</t>
  </si>
  <si>
    <t>P25</t>
  </si>
  <si>
    <t>La organización tiene un propósito definido y todas las personas lo conocen y comparten.</t>
  </si>
  <si>
    <t>P26</t>
  </si>
  <si>
    <t>La organización tiene unos principios y valores conocidos y compartidos y son la base de las decisiones.</t>
  </si>
  <si>
    <t>P27</t>
  </si>
  <si>
    <t>Para responder a esta pregunta consulte la tabla de F11 que se muestra a continuación.</t>
  </si>
  <si>
    <t>P28</t>
  </si>
  <si>
    <t>Para responder a esta pregunta consulte la tabla de F12 que se muestra a continuación.</t>
  </si>
  <si>
    <t>Indique cuál de los siguientes es el modelo de equipo habitual de su organización:</t>
  </si>
  <si>
    <t>Valor 0</t>
  </si>
  <si>
    <t>Equipo dirigido: los miembros del equipo sólo tienen autoridad en la ejecución de las tareas. Son los gestores quienes administran el proyecto y las tareas, monitorizan el avance, diseñan el marco de trabajo y participan en las decisiones estratégicas para la organización.</t>
  </si>
  <si>
    <t>Valor 1</t>
  </si>
  <si>
    <t>Equipo gestionado: los miembros del equipo tienen autoridad para ejecutar las tareas y también para gestionarlas en el marco del proyecto. Es el caso de los equipos que emplean marcos técnicos de scrum o kanban para gestionar el desarrollo.</t>
  </si>
  <si>
    <t>Valor 2</t>
  </si>
  <si>
    <t>Equipo autodiseñado: los miembros del equipo, además de ser responsables de la ejecución de las tareas y de la gestión de las mismas en el ámbito del proyecto, también diseñan el modelo organizativo interno del equipo y el marco de trabajo que emplean.</t>
  </si>
  <si>
    <t>Valor 3</t>
  </si>
  <si>
    <t>Equipo autogestionado: además de las responsabilidades propias de un equipo autodiseñado, en un equipo autogobernado los miembros tienen también capacidad de decisión sobre las decisiones estratégicas de la organización en las que el equipo participa o se encuentra implicado.</t>
  </si>
  <si>
    <t>Indique cómo es la jerarquía en su organización:</t>
  </si>
  <si>
    <t>La toma de decisiones y la administración del equipo viene determinada por una persona de cargo superior. En ningún caso los miembros del equipo pueden tomar sus propias decisiones sin consultarlo.</t>
  </si>
  <si>
    <t xml:space="preserve">La comunicación se lleva a cabo únicamente con el jefe de equipo, no entre compañeros. Además, los miembros del equipo no son multidisciplinares. </t>
  </si>
  <si>
    <t>La toma de decisiones pertenece a un subconjunto del equipo, formado por varias personas de cargo superior y que sirven de intermediarios en la comunicación con el resto del equipo.</t>
  </si>
  <si>
    <t xml:space="preserve">El equipo se considera autogestionado y multidisciplinar. Cada uno de los miembros es capaz de tomar sus propias decisiones en consenso con el resto de compañeros sin necesidad de intermediarios. </t>
  </si>
  <si>
    <t>PRINCIPIOS</t>
  </si>
  <si>
    <t>PREGUNTAS</t>
  </si>
  <si>
    <t>VALORES</t>
  </si>
  <si>
    <t>Nuestra mayor prioridad es satisfacer al cliente
mediante la entrega temprana y continua de software
con valor.</t>
  </si>
  <si>
    <t>P0, P4, P25 Y P26</t>
  </si>
  <si>
    <t>Individuos e interacciones sobre procesos y herramientas.</t>
  </si>
  <si>
    <t>Principio 4, principio 5, principio 6, principio 8, principio 9 y principio 11</t>
  </si>
  <si>
    <t>Aceptamos que los requisitos cambien, incluso en etapas
tardías del desarrollo. Los procesos Ágiles aprovechan
el cambio para proporcionar ventaja competitiva al
cliente.</t>
  </si>
  <si>
    <t>P2 Y P26</t>
  </si>
  <si>
    <t>Software funcionando sobre documentación exhaustiva.</t>
  </si>
  <si>
    <t>Principio 1, principio 3 y principio 7</t>
  </si>
  <si>
    <t>Entregamos software funcional frecuentemente, entre dos
semanas y dos meses, con preferencia al periodo de
tiempo más corto posible.</t>
  </si>
  <si>
    <t>P4, P6, P13 Y P26</t>
  </si>
  <si>
    <t>Colaboración con el cliente sobre negociación contractual.</t>
  </si>
  <si>
    <t>Principio 1 y principio 2</t>
  </si>
  <si>
    <t>Los responsables de negocio y los desarrolladores
trabajamos juntos de forma cotidiana durante todo
el proyecto.</t>
  </si>
  <si>
    <t>P11, P12, P13 Y P26</t>
  </si>
  <si>
    <t>Respuesta ante el cambio sobre seguir un plan.</t>
  </si>
  <si>
    <t>Principio 2, principio 8, principio 10 y principio 12</t>
  </si>
  <si>
    <t>Los proyectos se desarrollan en torno a individuos
motivados. Hay que darles el entorno y el apoyo que
necesitan, y confiarles la ejecución del trabajo.</t>
  </si>
  <si>
    <t>P13, P14, P16, P18, P19, P24 Y P26</t>
  </si>
  <si>
    <t>El método más eficiente y efectivo de comunicar
información al equipo de desarrollo y entre sus
miembros es la conversación cara a cara.</t>
  </si>
  <si>
    <t>P1, P10, P11, P12, P15, P17, P21, P22, P23 Y P26</t>
  </si>
  <si>
    <t>El software funcionando es la medida principal de
progreso.</t>
  </si>
  <si>
    <t>P4, P6 Y P26</t>
  </si>
  <si>
    <t>Los procesos ágiles promueven el desarrollo
sostenible. Los promotores, desarrolladores y usuarios
debemos ser capaces de mantener un ritmo constante
de forma indefinida.</t>
  </si>
  <si>
    <t>P5, P7, P12 Y P26</t>
  </si>
  <si>
    <t>La atención continua a la excelencia técnica y al
buen diseño mejora la Agilidad.</t>
  </si>
  <si>
    <t>P3, P9, P14, P20 Y P26</t>
  </si>
  <si>
    <t>La simplicidad, o el arte de maximizar la cantidad de
trabajo no realizado, es esencial.</t>
  </si>
  <si>
    <t>P8, P10 Y P26</t>
  </si>
  <si>
    <t>Las mejores arquitecturas, requisitos y diseños
emergen de equipos auto-organizados.</t>
  </si>
  <si>
    <t>P8, P26, P27 Y P28</t>
  </si>
  <si>
    <t>A intervalos regulares el equipo reflexiona sobre
cómo ser más efectivo para a continuación ajustar y
perfeccionar su comportamiento en consecuencia.</t>
  </si>
  <si>
    <t>P1, P3, P10, P20 Y P26</t>
  </si>
  <si>
    <t>RESPUESTAS DEL CUESTIONARIO</t>
  </si>
  <si>
    <t>PREGUNTA</t>
  </si>
  <si>
    <t>RESPUESTA DE CADA PARTICIPANTE</t>
  </si>
  <si>
    <t>PROMEDIO</t>
  </si>
  <si>
    <t>1</t>
  </si>
  <si>
    <t>2</t>
  </si>
  <si>
    <t>3</t>
  </si>
  <si>
    <t>4</t>
  </si>
  <si>
    <t>5</t>
  </si>
  <si>
    <t>6</t>
  </si>
  <si>
    <t>7</t>
  </si>
  <si>
    <t>8</t>
  </si>
  <si>
    <t>9</t>
  </si>
  <si>
    <t>10</t>
  </si>
  <si>
    <t>Principio 1</t>
  </si>
  <si>
    <t>Principio 2</t>
  </si>
  <si>
    <t>Principio 3</t>
  </si>
  <si>
    <t>Principio 4</t>
  </si>
  <si>
    <t>Principio 5</t>
  </si>
  <si>
    <t>Principio 6</t>
  </si>
  <si>
    <t>Principio 7</t>
  </si>
  <si>
    <t>Principio 8</t>
  </si>
  <si>
    <t>Principio 9</t>
  </si>
  <si>
    <t>Principio 10</t>
  </si>
  <si>
    <t>Principio 11</t>
  </si>
  <si>
    <t>Principio 12</t>
  </si>
  <si>
    <t>TOTAL</t>
  </si>
  <si>
    <t>Valor 4</t>
  </si>
  <si>
    <t>Nunca</t>
  </si>
  <si>
    <t>A veces</t>
  </si>
  <si>
    <t>Frecuentemente</t>
  </si>
  <si>
    <t>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</si>
</sst>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0"/>
      <name val="Calibri"/>
      <family val="2"/>
      <scheme val="minor"/>
    </font>
    <font>
      <sz val="10"/>
      <color rgb="FF000000"/>
      <name val="Arial"/>
      <family val="2"/>
    </font>
    <font>
      <sz val="9"/>
      <color rgb="FF000000"/>
      <name val="Arial"/>
      <family val="2"/>
    </font>
    <font>
      <b/>
      <sz val="10"/>
      <name val="Arial"/>
      <family val="2"/>
    </font>
    <font>
      <sz val="8"/>
      <name val="Calibri"/>
      <family val="2"/>
      <scheme val="minor"/>
    </font>
    <font>
      <sz val="11"/>
      <name val="Calibri"/>
      <family val="2"/>
      <scheme val="minor"/>
    </font>
    <font>
      <sz val="10"/>
      <name val="Arial"/>
      <family val="2"/>
    </font>
  </fonts>
  <fills count="24">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rgb="FFFFFF99"/>
        <bgColor indexed="64"/>
      </patternFill>
    </fill>
    <fill>
      <patternFill patternType="solid">
        <fgColor rgb="FFEAEAEA"/>
        <bgColor indexed="64"/>
      </patternFill>
    </fill>
    <fill>
      <patternFill patternType="solid">
        <fgColor theme="0"/>
        <bgColor indexed="64"/>
      </patternFill>
    </fill>
    <fill>
      <patternFill patternType="solid">
        <fgColor theme="8"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9"/>
        <bgColor indexed="64"/>
      </patternFill>
    </fill>
    <fill>
      <patternFill patternType="solid">
        <fgColor theme="2" tint="-0.249977111117893"/>
        <bgColor indexed="64"/>
      </patternFill>
    </fill>
    <fill>
      <patternFill patternType="solid">
        <fgColor theme="2"/>
        <bgColor indexed="64"/>
      </patternFill>
    </fill>
    <fill>
      <patternFill patternType="solid">
        <fgColor theme="8" tint="0.39997558519241921"/>
        <bgColor rgb="FF000000"/>
      </patternFill>
    </fill>
    <fill>
      <patternFill patternType="solid">
        <fgColor theme="8" tint="0.79998168889431442"/>
        <bgColor rgb="FF666666"/>
      </patternFill>
    </fill>
    <fill>
      <patternFill patternType="solid">
        <fgColor rgb="FFCC99FF"/>
        <bgColor indexed="64"/>
      </patternFill>
    </fill>
    <fill>
      <patternFill patternType="solid">
        <fgColor rgb="FFCCCCFF"/>
        <bgColor indexed="64"/>
      </patternFill>
    </fill>
    <fill>
      <patternFill patternType="solid">
        <fgColor theme="8"/>
        <bgColor indexed="64"/>
      </patternFill>
    </fill>
    <fill>
      <patternFill patternType="solid">
        <fgColor rgb="FFFF00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3" borderId="1" xfId="0" applyFill="1" applyBorder="1"/>
    <xf numFmtId="0" fontId="0" fillId="0" borderId="1" xfId="0" applyBorder="1"/>
    <xf numFmtId="0" fontId="0" fillId="0" borderId="2" xfId="0" applyBorder="1"/>
    <xf numFmtId="0" fontId="0" fillId="3" borderId="0" xfId="0" applyFill="1"/>
    <xf numFmtId="0" fontId="0" fillId="4" borderId="0" xfId="0" applyFill="1" applyAlignment="1">
      <alignment horizontal="center"/>
    </xf>
    <xf numFmtId="0" fontId="0" fillId="5" borderId="0" xfId="0" applyFill="1"/>
    <xf numFmtId="0" fontId="0" fillId="6" borderId="0" xfId="0" applyFill="1"/>
    <xf numFmtId="0" fontId="0" fillId="0" borderId="0" xfId="0" applyAlignment="1">
      <alignment vertical="center"/>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0" borderId="0" xfId="0" applyAlignment="1">
      <alignment horizontal="center"/>
    </xf>
    <xf numFmtId="0" fontId="0" fillId="11" borderId="1" xfId="0" applyFill="1" applyBorder="1" applyAlignment="1">
      <alignment horizontal="center" vertical="center"/>
    </xf>
    <xf numFmtId="0" fontId="2" fillId="0" borderId="0" xfId="0" applyFont="1"/>
    <xf numFmtId="0" fontId="2" fillId="0" borderId="0" xfId="0" applyFont="1" applyAlignment="1">
      <alignment horizontal="center"/>
    </xf>
    <xf numFmtId="0" fontId="3" fillId="0" borderId="0" xfId="0" applyFont="1"/>
    <xf numFmtId="0" fontId="0" fillId="0" borderId="0" xfId="0" applyAlignment="1">
      <alignment horizontal="left"/>
    </xf>
    <xf numFmtId="0" fontId="0" fillId="15" borderId="1" xfId="0" applyFill="1" applyBorder="1"/>
    <xf numFmtId="0" fontId="0" fillId="14" borderId="1" xfId="0" applyFill="1" applyBorder="1" applyAlignment="1">
      <alignment horizontal="center" vertical="center"/>
    </xf>
    <xf numFmtId="0" fontId="6" fillId="0" borderId="0" xfId="0" applyFont="1" applyAlignment="1">
      <alignment horizontal="center"/>
    </xf>
    <xf numFmtId="0" fontId="0" fillId="16" borderId="1" xfId="0" applyFill="1" applyBorder="1" applyAlignment="1">
      <alignment horizontal="center"/>
    </xf>
    <xf numFmtId="0" fontId="2" fillId="5" borderId="3" xfId="0" applyFont="1" applyFill="1" applyBorder="1" applyAlignment="1" applyProtection="1">
      <alignment horizontal="center"/>
      <protection locked="0"/>
    </xf>
    <xf numFmtId="0" fontId="1" fillId="0" borderId="0" xfId="0" applyFont="1"/>
    <xf numFmtId="0" fontId="6" fillId="0" borderId="0" xfId="0" applyFont="1"/>
    <xf numFmtId="2" fontId="0" fillId="17" borderId="1" xfId="0" applyNumberFormat="1" applyFill="1" applyBorder="1" applyAlignment="1">
      <alignment horizontal="center"/>
    </xf>
    <xf numFmtId="0" fontId="0" fillId="20" borderId="1" xfId="0" applyFill="1" applyBorder="1" applyAlignment="1">
      <alignment horizontal="center"/>
    </xf>
    <xf numFmtId="0" fontId="0" fillId="21" borderId="1" xfId="0" applyFill="1" applyBorder="1" applyAlignment="1">
      <alignment horizontal="center"/>
    </xf>
    <xf numFmtId="2" fontId="2" fillId="5" borderId="3" xfId="0" applyNumberFormat="1" applyFont="1" applyFill="1" applyBorder="1" applyAlignment="1" applyProtection="1">
      <alignment horizontal="center"/>
      <protection locked="0"/>
    </xf>
    <xf numFmtId="0" fontId="0" fillId="2"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12" borderId="1" xfId="0" applyFill="1" applyBorder="1" applyAlignment="1">
      <alignment horizontal="center" vertical="center"/>
    </xf>
    <xf numFmtId="0" fontId="0" fillId="10" borderId="1" xfId="0" applyFill="1" applyBorder="1" applyAlignment="1">
      <alignment horizontal="center" vertical="center" wrapText="1"/>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22" borderId="1" xfId="0" applyFill="1" applyBorder="1" applyAlignment="1">
      <alignment horizontal="center"/>
    </xf>
    <xf numFmtId="0" fontId="4" fillId="18" borderId="0" xfId="0" applyFont="1" applyFill="1" applyAlignment="1">
      <alignment horizontal="center"/>
    </xf>
    <xf numFmtId="0" fontId="7" fillId="19" borderId="0" xfId="0" applyFont="1" applyFill="1" applyAlignment="1">
      <alignment horizontal="center"/>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0" fontId="0" fillId="13" borderId="1" xfId="0" applyFill="1" applyBorder="1" applyAlignment="1">
      <alignment horizontal="center"/>
    </xf>
    <xf numFmtId="0" fontId="0" fillId="23" borderId="1" xfId="0" applyFill="1" applyBorder="1" applyAlignment="1">
      <alignment horizontal="center" vertical="center"/>
    </xf>
    <xf numFmtId="0" fontId="0" fillId="23" borderId="1" xfId="0" applyFill="1" applyBorder="1" applyAlignment="1">
      <alignment horizontal="center"/>
    </xf>
    <xf numFmtId="0" fontId="0" fillId="0" borderId="1" xfId="0" applyBorder="1" applyAlignment="1">
      <alignment horizontal="center"/>
    </xf>
  </cellXfs>
  <cellStyles count="1">
    <cellStyle name="Normal" xfId="0" builtinId="0"/>
  </cellStyles>
  <dxfs count="14">
    <dxf>
      <font>
        <b val="0"/>
        <i val="0"/>
        <strike val="0"/>
        <condense val="0"/>
        <extend val="0"/>
        <outline val="0"/>
        <shadow val="0"/>
        <u val="none"/>
        <vertAlign val="baseline"/>
        <sz val="10"/>
        <color rgb="FF000000"/>
        <name val="Arial"/>
        <family val="2"/>
        <scheme val="none"/>
      </font>
      <numFmt numFmtId="2" formatCode="0.00"/>
      <fill>
        <patternFill patternType="solid">
          <fgColor indexed="64"/>
          <bgColor rgb="FFEAEAEA"/>
        </patternFill>
      </fill>
      <alignment horizontal="center" vertical="bottom" textRotation="0" wrapText="0" indent="0" justifyLastLine="0" shrinkToFit="0" readingOrder="0"/>
      <border diagonalUp="0" diagonalDown="0">
        <left style="dotted">
          <color auto="1"/>
        </left>
        <right style="dotted">
          <color auto="1"/>
        </right>
        <top style="dotted">
          <color auto="1"/>
        </top>
        <bottom style="dotted">
          <color auto="1"/>
        </bottom>
        <vertical/>
        <horizontal/>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alignment horizontal="center" vertical="bottom" textRotation="0" wrapText="0" indent="0" justifyLastLine="0" shrinkToFit="0" readingOrder="0"/>
      <border diagonalUp="0" diagonalDown="0" outline="0">
        <left style="dotted">
          <color auto="1"/>
        </left>
        <right style="dotted">
          <color auto="1"/>
        </right>
        <top style="dotted">
          <color auto="1"/>
        </top>
        <bottom style="dotted">
          <color auto="1"/>
        </bottom>
      </border>
      <protection locked="0" hidden="0"/>
    </dxf>
    <dxf>
      <font>
        <b val="0"/>
        <i val="0"/>
        <strike val="0"/>
        <condense val="0"/>
        <extend val="0"/>
        <outline val="0"/>
        <shadow val="0"/>
        <u val="none"/>
        <vertAlign val="baseline"/>
        <sz val="9"/>
        <color rgb="FF000000"/>
        <name val="Arial"/>
        <family val="2"/>
        <scheme val="none"/>
      </font>
      <border outline="0">
        <right style="dotted">
          <color auto="1"/>
        </right>
      </border>
    </dxf>
    <dxf>
      <font>
        <b val="0"/>
        <i val="0"/>
        <strike val="0"/>
        <condense val="0"/>
        <extend val="0"/>
        <outline val="0"/>
        <shadow val="0"/>
        <u val="none"/>
        <vertAlign val="baseline"/>
        <sz val="10"/>
        <color rgb="FF000000"/>
        <name val="Arial"/>
        <family val="2"/>
        <scheme val="none"/>
      </font>
      <fill>
        <patternFill patternType="solid">
          <fgColor indexed="64"/>
          <bgColor rgb="FFEAEAEA"/>
        </patternFill>
      </fill>
      <protection locked="0" hidden="0"/>
    </dxf>
    <dxf>
      <font>
        <b val="0"/>
        <i val="0"/>
        <strike val="0"/>
        <condense val="0"/>
        <extend val="0"/>
        <outline val="0"/>
        <shadow val="0"/>
        <u val="none"/>
        <vertAlign val="baseline"/>
        <sz val="10"/>
        <color rgb="FF000000"/>
        <name val="Arial"/>
        <family val="2"/>
        <scheme val="none"/>
      </font>
      <alignment horizontal="center" vertical="bottom" textRotation="0" wrapText="0" indent="0" justifyLastLine="0" shrinkToFit="0" readingOrder="0"/>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MEDIA</a:t>
            </a:r>
            <a:r>
              <a:rPr lang="es-ES" baseline="0"/>
              <a:t> PRINCIPIOS</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'RESPUESTAS'!$N$4</c:f>
              <c:strCache>
                <c:ptCount val="1"/>
                <c:pt idx="0">
                  <c:v>Principio 1</c:v>
                </c:pt>
              </c:strCache>
            </c:strRef>
          </c:tx>
          <c:spPr>
            <a:solidFill>
              <a:schemeClr val="accent1"/>
            </a:solidFill>
            <a:ln>
              <a:noFill/>
            </a:ln>
            <a:effectLst/>
          </c:spPr>
          <c:invertIfNegative val="0"/>
          <c:cat>
            <c:strRef>
              <c:f>'RESPUESTAS'!$Q$3</c:f>
              <c:strCache>
                <c:ptCount val="1"/>
                <c:pt idx="0">
                  <c:v>TOTAL</c:v>
                </c:pt>
              </c:strCache>
            </c:strRef>
          </c:cat>
          <c:val>
            <c:numRef>
              <c:f>'RESPUESTAS'!$Q$4</c:f>
              <c:numCache>
                <c:formatCode>0.00</c:formatCode>
                <c:ptCount val="1"/>
                <c:pt idx="0">
                  <c:v>0</c:v>
                </c:pt>
              </c:numCache>
            </c:numRef>
          </c:val>
          <c:extLst>
            <c:ext xmlns:c16="http://schemas.microsoft.com/office/drawing/2014/chart" uri="{C3380CC4-5D6E-409C-BE32-E72D297353CC}">
              <c16:uniqueId val="{00000000-D388-4272-B375-B0CC1D62E417}"/>
            </c:ext>
          </c:extLst>
        </c:ser>
        <c:ser>
          <c:idx val="1"/>
          <c:order val="1"/>
          <c:tx>
            <c:strRef>
              <c:f>'RESPUESTAS'!$N$5</c:f>
              <c:strCache>
                <c:ptCount val="1"/>
                <c:pt idx="0">
                  <c:v>Principio 2</c:v>
                </c:pt>
              </c:strCache>
            </c:strRef>
          </c:tx>
          <c:spPr>
            <a:solidFill>
              <a:schemeClr val="accent2"/>
            </a:solidFill>
            <a:ln>
              <a:noFill/>
            </a:ln>
            <a:effectLst/>
          </c:spPr>
          <c:invertIfNegative val="0"/>
          <c:cat>
            <c:strRef>
              <c:f>'RESPUESTAS'!$Q$3</c:f>
              <c:strCache>
                <c:ptCount val="1"/>
                <c:pt idx="0">
                  <c:v>TOTAL</c:v>
                </c:pt>
              </c:strCache>
            </c:strRef>
          </c:cat>
          <c:val>
            <c:numRef>
              <c:f>'RESPUESTAS'!$Q$5</c:f>
              <c:numCache>
                <c:formatCode>0.00</c:formatCode>
                <c:ptCount val="1"/>
                <c:pt idx="0">
                  <c:v>0</c:v>
                </c:pt>
              </c:numCache>
            </c:numRef>
          </c:val>
          <c:extLst>
            <c:ext xmlns:c16="http://schemas.microsoft.com/office/drawing/2014/chart" uri="{C3380CC4-5D6E-409C-BE32-E72D297353CC}">
              <c16:uniqueId val="{00000001-D388-4272-B375-B0CC1D62E417}"/>
            </c:ext>
          </c:extLst>
        </c:ser>
        <c:ser>
          <c:idx val="2"/>
          <c:order val="2"/>
          <c:tx>
            <c:strRef>
              <c:f>'RESPUESTAS'!$N$6</c:f>
              <c:strCache>
                <c:ptCount val="1"/>
                <c:pt idx="0">
                  <c:v>Principio 3</c:v>
                </c:pt>
              </c:strCache>
            </c:strRef>
          </c:tx>
          <c:spPr>
            <a:solidFill>
              <a:schemeClr val="accent3"/>
            </a:solidFill>
            <a:ln>
              <a:noFill/>
            </a:ln>
            <a:effectLst/>
          </c:spPr>
          <c:invertIfNegative val="0"/>
          <c:cat>
            <c:strRef>
              <c:f>'RESPUESTAS'!$Q$3</c:f>
              <c:strCache>
                <c:ptCount val="1"/>
                <c:pt idx="0">
                  <c:v>TOTAL</c:v>
                </c:pt>
              </c:strCache>
            </c:strRef>
          </c:cat>
          <c:val>
            <c:numRef>
              <c:f>'RESPUESTAS'!$Q$6</c:f>
              <c:numCache>
                <c:formatCode>0.00</c:formatCode>
                <c:ptCount val="1"/>
                <c:pt idx="0">
                  <c:v>0</c:v>
                </c:pt>
              </c:numCache>
            </c:numRef>
          </c:val>
          <c:extLst>
            <c:ext xmlns:c16="http://schemas.microsoft.com/office/drawing/2014/chart" uri="{C3380CC4-5D6E-409C-BE32-E72D297353CC}">
              <c16:uniqueId val="{00000002-D388-4272-B375-B0CC1D62E417}"/>
            </c:ext>
          </c:extLst>
        </c:ser>
        <c:ser>
          <c:idx val="3"/>
          <c:order val="3"/>
          <c:tx>
            <c:strRef>
              <c:f>'RESPUESTAS'!$N$7</c:f>
              <c:strCache>
                <c:ptCount val="1"/>
                <c:pt idx="0">
                  <c:v>Principio 4</c:v>
                </c:pt>
              </c:strCache>
            </c:strRef>
          </c:tx>
          <c:spPr>
            <a:solidFill>
              <a:schemeClr val="accent4"/>
            </a:solidFill>
            <a:ln>
              <a:noFill/>
            </a:ln>
            <a:effectLst/>
          </c:spPr>
          <c:invertIfNegative val="0"/>
          <c:cat>
            <c:strRef>
              <c:f>'RESPUESTAS'!$Q$3</c:f>
              <c:strCache>
                <c:ptCount val="1"/>
                <c:pt idx="0">
                  <c:v>TOTAL</c:v>
                </c:pt>
              </c:strCache>
            </c:strRef>
          </c:cat>
          <c:val>
            <c:numRef>
              <c:f>'RESPUESTAS'!$Q$7</c:f>
              <c:numCache>
                <c:formatCode>0.00</c:formatCode>
                <c:ptCount val="1"/>
                <c:pt idx="0">
                  <c:v>0</c:v>
                </c:pt>
              </c:numCache>
            </c:numRef>
          </c:val>
          <c:extLst>
            <c:ext xmlns:c16="http://schemas.microsoft.com/office/drawing/2014/chart" uri="{C3380CC4-5D6E-409C-BE32-E72D297353CC}">
              <c16:uniqueId val="{00000003-D388-4272-B375-B0CC1D62E417}"/>
            </c:ext>
          </c:extLst>
        </c:ser>
        <c:ser>
          <c:idx val="4"/>
          <c:order val="4"/>
          <c:tx>
            <c:strRef>
              <c:f>'RESPUESTAS'!$N$8</c:f>
              <c:strCache>
                <c:ptCount val="1"/>
                <c:pt idx="0">
                  <c:v>Principio 5</c:v>
                </c:pt>
              </c:strCache>
            </c:strRef>
          </c:tx>
          <c:spPr>
            <a:solidFill>
              <a:schemeClr val="accent5"/>
            </a:solidFill>
            <a:ln>
              <a:noFill/>
            </a:ln>
            <a:effectLst/>
          </c:spPr>
          <c:invertIfNegative val="0"/>
          <c:cat>
            <c:strRef>
              <c:f>'RESPUESTAS'!$Q$3</c:f>
              <c:strCache>
                <c:ptCount val="1"/>
                <c:pt idx="0">
                  <c:v>TOTAL</c:v>
                </c:pt>
              </c:strCache>
            </c:strRef>
          </c:cat>
          <c:val>
            <c:numRef>
              <c:f>'RESPUESTAS'!$Q$8</c:f>
              <c:numCache>
                <c:formatCode>0.00</c:formatCode>
                <c:ptCount val="1"/>
                <c:pt idx="0">
                  <c:v>0</c:v>
                </c:pt>
              </c:numCache>
            </c:numRef>
          </c:val>
          <c:extLst>
            <c:ext xmlns:c16="http://schemas.microsoft.com/office/drawing/2014/chart" uri="{C3380CC4-5D6E-409C-BE32-E72D297353CC}">
              <c16:uniqueId val="{00000004-D388-4272-B375-B0CC1D62E417}"/>
            </c:ext>
          </c:extLst>
        </c:ser>
        <c:ser>
          <c:idx val="5"/>
          <c:order val="5"/>
          <c:tx>
            <c:strRef>
              <c:f>'RESPUESTAS'!$N$9</c:f>
              <c:strCache>
                <c:ptCount val="1"/>
                <c:pt idx="0">
                  <c:v>Principio 6</c:v>
                </c:pt>
              </c:strCache>
            </c:strRef>
          </c:tx>
          <c:spPr>
            <a:solidFill>
              <a:schemeClr val="accent6"/>
            </a:solidFill>
            <a:ln>
              <a:noFill/>
            </a:ln>
            <a:effectLst/>
          </c:spPr>
          <c:invertIfNegative val="0"/>
          <c:cat>
            <c:strRef>
              <c:f>'RESPUESTAS'!$Q$3</c:f>
              <c:strCache>
                <c:ptCount val="1"/>
                <c:pt idx="0">
                  <c:v>TOTAL</c:v>
                </c:pt>
              </c:strCache>
            </c:strRef>
          </c:cat>
          <c:val>
            <c:numRef>
              <c:f>'RESPUESTAS'!$Q$9</c:f>
              <c:numCache>
                <c:formatCode>0.00</c:formatCode>
                <c:ptCount val="1"/>
                <c:pt idx="0">
                  <c:v>0</c:v>
                </c:pt>
              </c:numCache>
            </c:numRef>
          </c:val>
          <c:extLst>
            <c:ext xmlns:c16="http://schemas.microsoft.com/office/drawing/2014/chart" uri="{C3380CC4-5D6E-409C-BE32-E72D297353CC}">
              <c16:uniqueId val="{00000005-D388-4272-B375-B0CC1D62E417}"/>
            </c:ext>
          </c:extLst>
        </c:ser>
        <c:ser>
          <c:idx val="6"/>
          <c:order val="6"/>
          <c:tx>
            <c:strRef>
              <c:f>'RESPUESTAS'!$N$10</c:f>
              <c:strCache>
                <c:ptCount val="1"/>
                <c:pt idx="0">
                  <c:v>Principio 7</c:v>
                </c:pt>
              </c:strCache>
            </c:strRef>
          </c:tx>
          <c:spPr>
            <a:solidFill>
              <a:schemeClr val="accent1">
                <a:lumMod val="60000"/>
              </a:schemeClr>
            </a:solidFill>
            <a:ln>
              <a:noFill/>
            </a:ln>
            <a:effectLst/>
          </c:spPr>
          <c:invertIfNegative val="0"/>
          <c:cat>
            <c:strRef>
              <c:f>'RESPUESTAS'!$Q$3</c:f>
              <c:strCache>
                <c:ptCount val="1"/>
                <c:pt idx="0">
                  <c:v>TOTAL</c:v>
                </c:pt>
              </c:strCache>
            </c:strRef>
          </c:cat>
          <c:val>
            <c:numRef>
              <c:f>'RESPUESTAS'!$Q$10</c:f>
              <c:numCache>
                <c:formatCode>0.00</c:formatCode>
                <c:ptCount val="1"/>
                <c:pt idx="0">
                  <c:v>0</c:v>
                </c:pt>
              </c:numCache>
            </c:numRef>
          </c:val>
          <c:extLst>
            <c:ext xmlns:c16="http://schemas.microsoft.com/office/drawing/2014/chart" uri="{C3380CC4-5D6E-409C-BE32-E72D297353CC}">
              <c16:uniqueId val="{00000006-D388-4272-B375-B0CC1D62E417}"/>
            </c:ext>
          </c:extLst>
        </c:ser>
        <c:ser>
          <c:idx val="7"/>
          <c:order val="7"/>
          <c:tx>
            <c:strRef>
              <c:f>'RESPUESTAS'!$N$11</c:f>
              <c:strCache>
                <c:ptCount val="1"/>
                <c:pt idx="0">
                  <c:v>Principio 8</c:v>
                </c:pt>
              </c:strCache>
            </c:strRef>
          </c:tx>
          <c:spPr>
            <a:solidFill>
              <a:schemeClr val="accent2">
                <a:lumMod val="60000"/>
              </a:schemeClr>
            </a:solidFill>
            <a:ln>
              <a:noFill/>
            </a:ln>
            <a:effectLst/>
          </c:spPr>
          <c:invertIfNegative val="0"/>
          <c:cat>
            <c:strRef>
              <c:f>'RESPUESTAS'!$Q$3</c:f>
              <c:strCache>
                <c:ptCount val="1"/>
                <c:pt idx="0">
                  <c:v>TOTAL</c:v>
                </c:pt>
              </c:strCache>
            </c:strRef>
          </c:cat>
          <c:val>
            <c:numRef>
              <c:f>'RESPUESTAS'!$Q$11</c:f>
              <c:numCache>
                <c:formatCode>0.00</c:formatCode>
                <c:ptCount val="1"/>
                <c:pt idx="0">
                  <c:v>0</c:v>
                </c:pt>
              </c:numCache>
            </c:numRef>
          </c:val>
          <c:extLst>
            <c:ext xmlns:c16="http://schemas.microsoft.com/office/drawing/2014/chart" uri="{C3380CC4-5D6E-409C-BE32-E72D297353CC}">
              <c16:uniqueId val="{00000007-D388-4272-B375-B0CC1D62E417}"/>
            </c:ext>
          </c:extLst>
        </c:ser>
        <c:ser>
          <c:idx val="8"/>
          <c:order val="8"/>
          <c:tx>
            <c:strRef>
              <c:f>'RESPUESTAS'!$N$12</c:f>
              <c:strCache>
                <c:ptCount val="1"/>
                <c:pt idx="0">
                  <c:v>Principio 9</c:v>
                </c:pt>
              </c:strCache>
            </c:strRef>
          </c:tx>
          <c:spPr>
            <a:solidFill>
              <a:schemeClr val="accent3">
                <a:lumMod val="60000"/>
              </a:schemeClr>
            </a:solidFill>
            <a:ln>
              <a:noFill/>
            </a:ln>
            <a:effectLst/>
          </c:spPr>
          <c:invertIfNegative val="0"/>
          <c:cat>
            <c:strRef>
              <c:f>'RESPUESTAS'!$Q$3</c:f>
              <c:strCache>
                <c:ptCount val="1"/>
                <c:pt idx="0">
                  <c:v>TOTAL</c:v>
                </c:pt>
              </c:strCache>
            </c:strRef>
          </c:cat>
          <c:val>
            <c:numRef>
              <c:f>'RESPUESTAS'!$Q$12</c:f>
              <c:numCache>
                <c:formatCode>0.00</c:formatCode>
                <c:ptCount val="1"/>
                <c:pt idx="0">
                  <c:v>0</c:v>
                </c:pt>
              </c:numCache>
            </c:numRef>
          </c:val>
          <c:extLst>
            <c:ext xmlns:c16="http://schemas.microsoft.com/office/drawing/2014/chart" uri="{C3380CC4-5D6E-409C-BE32-E72D297353CC}">
              <c16:uniqueId val="{00000008-D388-4272-B375-B0CC1D62E417}"/>
            </c:ext>
          </c:extLst>
        </c:ser>
        <c:ser>
          <c:idx val="9"/>
          <c:order val="9"/>
          <c:tx>
            <c:strRef>
              <c:f>'RESPUESTAS'!$N$13</c:f>
              <c:strCache>
                <c:ptCount val="1"/>
                <c:pt idx="0">
                  <c:v>Principio 10</c:v>
                </c:pt>
              </c:strCache>
            </c:strRef>
          </c:tx>
          <c:spPr>
            <a:solidFill>
              <a:schemeClr val="accent4">
                <a:lumMod val="60000"/>
              </a:schemeClr>
            </a:solidFill>
            <a:ln>
              <a:noFill/>
            </a:ln>
            <a:effectLst/>
          </c:spPr>
          <c:invertIfNegative val="0"/>
          <c:cat>
            <c:strRef>
              <c:f>'RESPUESTAS'!$Q$3</c:f>
              <c:strCache>
                <c:ptCount val="1"/>
                <c:pt idx="0">
                  <c:v>TOTAL</c:v>
                </c:pt>
              </c:strCache>
            </c:strRef>
          </c:cat>
          <c:val>
            <c:numRef>
              <c:f>'RESPUESTAS'!$Q$13</c:f>
              <c:numCache>
                <c:formatCode>0.00</c:formatCode>
                <c:ptCount val="1"/>
                <c:pt idx="0">
                  <c:v>0</c:v>
                </c:pt>
              </c:numCache>
            </c:numRef>
          </c:val>
          <c:extLst>
            <c:ext xmlns:c16="http://schemas.microsoft.com/office/drawing/2014/chart" uri="{C3380CC4-5D6E-409C-BE32-E72D297353CC}">
              <c16:uniqueId val="{00000009-D388-4272-B375-B0CC1D62E417}"/>
            </c:ext>
          </c:extLst>
        </c:ser>
        <c:ser>
          <c:idx val="10"/>
          <c:order val="10"/>
          <c:tx>
            <c:strRef>
              <c:f>'RESPUESTAS'!$N$14</c:f>
              <c:strCache>
                <c:ptCount val="1"/>
                <c:pt idx="0">
                  <c:v>Principio 11</c:v>
                </c:pt>
              </c:strCache>
            </c:strRef>
          </c:tx>
          <c:spPr>
            <a:solidFill>
              <a:schemeClr val="accent5">
                <a:lumMod val="60000"/>
              </a:schemeClr>
            </a:solidFill>
            <a:ln>
              <a:noFill/>
            </a:ln>
            <a:effectLst/>
          </c:spPr>
          <c:invertIfNegative val="0"/>
          <c:cat>
            <c:strRef>
              <c:f>'RESPUESTAS'!$Q$3</c:f>
              <c:strCache>
                <c:ptCount val="1"/>
                <c:pt idx="0">
                  <c:v>TOTAL</c:v>
                </c:pt>
              </c:strCache>
            </c:strRef>
          </c:cat>
          <c:val>
            <c:numRef>
              <c:f>'RESPUESTAS'!$Q$14</c:f>
              <c:numCache>
                <c:formatCode>0.00</c:formatCode>
                <c:ptCount val="1"/>
                <c:pt idx="0">
                  <c:v>0</c:v>
                </c:pt>
              </c:numCache>
            </c:numRef>
          </c:val>
          <c:extLst>
            <c:ext xmlns:c16="http://schemas.microsoft.com/office/drawing/2014/chart" uri="{C3380CC4-5D6E-409C-BE32-E72D297353CC}">
              <c16:uniqueId val="{0000000A-D388-4272-B375-B0CC1D62E417}"/>
            </c:ext>
          </c:extLst>
        </c:ser>
        <c:ser>
          <c:idx val="11"/>
          <c:order val="11"/>
          <c:tx>
            <c:strRef>
              <c:f>'RESPUESTAS'!$N$15</c:f>
              <c:strCache>
                <c:ptCount val="1"/>
                <c:pt idx="0">
                  <c:v>Principio 12</c:v>
                </c:pt>
              </c:strCache>
            </c:strRef>
          </c:tx>
          <c:spPr>
            <a:solidFill>
              <a:schemeClr val="accent6">
                <a:lumMod val="60000"/>
              </a:schemeClr>
            </a:solidFill>
            <a:ln>
              <a:noFill/>
            </a:ln>
            <a:effectLst/>
          </c:spPr>
          <c:invertIfNegative val="0"/>
          <c:cat>
            <c:strRef>
              <c:f>'RESPUESTAS'!$Q$3</c:f>
              <c:strCache>
                <c:ptCount val="1"/>
                <c:pt idx="0">
                  <c:v>TOTAL</c:v>
                </c:pt>
              </c:strCache>
            </c:strRef>
          </c:cat>
          <c:val>
            <c:numRef>
              <c:f>'RESPUESTAS'!$Q$15</c:f>
              <c:numCache>
                <c:formatCode>0.00</c:formatCode>
                <c:ptCount val="1"/>
                <c:pt idx="0">
                  <c:v>0</c:v>
                </c:pt>
              </c:numCache>
            </c:numRef>
          </c:val>
          <c:extLst>
            <c:ext xmlns:c16="http://schemas.microsoft.com/office/drawing/2014/chart" uri="{C3380CC4-5D6E-409C-BE32-E72D297353CC}">
              <c16:uniqueId val="{0000000B-D388-4272-B375-B0CC1D62E417}"/>
            </c:ext>
          </c:extLst>
        </c:ser>
        <c:dLbls>
          <c:showLegendKey val="0"/>
          <c:showVal val="0"/>
          <c:showCatName val="0"/>
          <c:showSerName val="0"/>
          <c:showPercent val="0"/>
          <c:showBubbleSize val="0"/>
        </c:dLbls>
        <c:gapWidth val="219"/>
        <c:overlap val="-27"/>
        <c:axId val="446961199"/>
        <c:axId val="446962447"/>
      </c:barChart>
      <c:catAx>
        <c:axId val="446961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46962447"/>
        <c:crosses val="autoZero"/>
        <c:auto val="1"/>
        <c:lblAlgn val="ctr"/>
        <c:lblOffset val="100"/>
        <c:noMultiLvlLbl val="0"/>
      </c:catAx>
      <c:valAx>
        <c:axId val="44696244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4696119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VALORES</a:t>
            </a:r>
            <a:r>
              <a:rPr lang="en-US" baseline="0"/>
              <a:t> ÁGILES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radarChart>
        <c:radarStyle val="marker"/>
        <c:varyColors val="0"/>
        <c:ser>
          <c:idx val="0"/>
          <c:order val="0"/>
          <c:tx>
            <c:strRef>
              <c:f>'RESPUESTAS'!$V$3</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'RESPUESTAS'!$S$4:$S$7</c:f>
              <c:strCache>
                <c:ptCount val="4"/>
                <c:pt idx="0">
                  <c:v>Valor 1</c:v>
                </c:pt>
                <c:pt idx="1">
                  <c:v>Valor 2</c:v>
                </c:pt>
                <c:pt idx="2">
                  <c:v>Valor 3</c:v>
                </c:pt>
                <c:pt idx="3">
                  <c:v>Valor 4</c:v>
                </c:pt>
              </c:strCache>
            </c:strRef>
          </c:cat>
          <c:val>
            <c:numRef>
              <c:f>'RESPUESTAS'!$V$4:$V$7</c:f>
              <c:numCache>
                <c:formatCode>0.00</c:formatCode>
                <c:ptCount val="4"/>
                <c:pt idx="0">
                  <c:v>0</c:v>
                </c:pt>
                <c:pt idx="1">
                  <c:v>0</c:v>
                </c:pt>
                <c:pt idx="2">
                  <c:v>0</c:v>
                </c:pt>
                <c:pt idx="3">
                  <c:v>0</c:v>
                </c:pt>
              </c:numCache>
            </c:numRef>
          </c:val>
          <c:extLst>
            <c:ext xmlns:c16="http://schemas.microsoft.com/office/drawing/2014/chart" uri="{C3380CC4-5D6E-409C-BE32-E72D297353CC}">
              <c16:uniqueId val="{00000000-A3C8-479A-A00C-6F1CD6C14452}"/>
            </c:ext>
          </c:extLst>
        </c:ser>
        <c:dLbls>
          <c:showLegendKey val="0"/>
          <c:showVal val="0"/>
          <c:showCatName val="0"/>
          <c:showSerName val="0"/>
          <c:showPercent val="0"/>
          <c:showBubbleSize val="0"/>
        </c:dLbls>
        <c:axId val="547252367"/>
        <c:axId val="547252783"/>
      </c:radarChart>
      <c:catAx>
        <c:axId val="547252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47252783"/>
        <c:crosses val="autoZero"/>
        <c:auto val="1"/>
        <c:lblAlgn val="ctr"/>
        <c:lblOffset val="100"/>
        <c:noMultiLvlLbl val="0"/>
      </c:catAx>
      <c:valAx>
        <c:axId val="54725278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472523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16932</xdr:colOff>
      <xdr:row>16</xdr:row>
      <xdr:rowOff>152399</xdr:rowOff>
    </xdr:from>
    <xdr:to>
      <xdr:col>16</xdr:col>
      <xdr:colOff>761999</xdr:colOff>
      <xdr:row>31</xdr:row>
      <xdr:rowOff>169332</xdr:rowOff>
    </xdr:to>
    <xdr:graphicFrame macro="">
      <xdr:nvGraphicFramePr>
        <xdr:cNvPr id="2" name="Gráfico 1">
          <a:extLst>
            <a:ext uri="{FF2B5EF4-FFF2-40B4-BE49-F238E27FC236}">
              <a16:creationId xmlns:a16="http://schemas.microsoft.com/office/drawing/2014/main" id="{63AA03B6-CF93-407C-9230-499EA4BCE7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601133</xdr:colOff>
      <xdr:row>10</xdr:row>
      <xdr:rowOff>8465</xdr:rowOff>
    </xdr:from>
    <xdr:to>
      <xdr:col>20</xdr:col>
      <xdr:colOff>3581400</xdr:colOff>
      <xdr:row>24</xdr:row>
      <xdr:rowOff>143932</xdr:rowOff>
    </xdr:to>
    <xdr:graphicFrame macro="">
      <xdr:nvGraphicFramePr>
        <xdr:cNvPr id="3" name="Gráfico 2">
          <a:extLst>
            <a:ext uri="{FF2B5EF4-FFF2-40B4-BE49-F238E27FC236}">
              <a16:creationId xmlns:a16="http://schemas.microsoft.com/office/drawing/2014/main" id="{5F6F2633-590F-41FF-9C14-308AB3E50D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549559-3B35-4BDF-BBAE-A306BC378FF3}" name="Respuestas" displayName="Respuestas" ref="A3:L32" totalsRowShown="0" headerRowDxfId="13" dataDxfId="12">
  <autoFilter ref="A3:L32" xr:uid="{85549559-3B35-4BDF-BBAE-A306BC378FF3}"/>
  <tableColumns count="12">
    <tableColumn id="1" xr3:uid="{0984BEAE-0214-4FF1-B115-B17730F58007}" name="PREGUNTA" dataDxfId="11"/>
    <tableColumn id="2" xr3:uid="{1156F590-93F3-4DBC-943E-A24083B265D6}" name="1" dataDxfId="10"/>
    <tableColumn id="3" xr3:uid="{6713E0AB-AC8E-487F-9AA0-236ACCD0A198}" name="2" dataDxfId="9"/>
    <tableColumn id="4" xr3:uid="{869411CF-6403-4435-A613-1F80B34527CB}" name="3" dataDxfId="8"/>
    <tableColumn id="5" xr3:uid="{A6ED1D13-5C3C-4361-9450-82761AEF0B56}" name="4" dataDxfId="7"/>
    <tableColumn id="6" xr3:uid="{3CCD7E05-DE1F-4FDA-97AD-4D17D3CB13E8}" name="5" dataDxfId="6"/>
    <tableColumn id="7" xr3:uid="{6691267E-DC98-405E-9BF9-FCA66ABFBA60}" name="6" dataDxfId="5"/>
    <tableColumn id="8" xr3:uid="{431607D3-A9AB-4909-9A9C-0AAD780A9AD6}" name="7" dataDxfId="4"/>
    <tableColumn id="9" xr3:uid="{0375E0C5-7123-45F6-AC69-BBF7EFC250EB}" name="8" dataDxfId="3"/>
    <tableColumn id="10" xr3:uid="{A6989183-B2FD-4615-8646-7257DE3A6F29}" name="9" dataDxfId="2"/>
    <tableColumn id="11" xr3:uid="{882F6993-F5CF-403C-BD95-FE690D68E44E}" name="10" dataDxfId="1"/>
    <tableColumn id="12" xr3:uid="{48D79339-4508-4A56-BB46-DBA50D9AE822}" name="PROMEDIO" dataDxfId="0">
      <calculatedColumnFormula>SUM(Respuestas[[#This Row],[1]]:Respuestas[[#This Row],[10]])/10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9BA4E-2D86-4BFD-9258-32251BD4A2BD}">
  <dimension ref="A1:G44"/>
  <sheetViews>
    <sheetView tabSelected="1" workbookViewId="0">
      <selection activeCell="F5" sqref="F5"/>
    </sheetView>
  </sheetViews>
  <sheetFormatPr baseColWidth="10" defaultRowHeight="14.4" x14ac:dyDescent="0.3"/>
  <cols>
    <col min="2" max="2" width="234.5546875" bestFit="1" customWidth="1"/>
    <col min="6" max="6" width="14.33203125" bestFit="1" customWidth="1"/>
  </cols>
  <sheetData>
    <row r="1" spans="1:7" x14ac:dyDescent="0.3">
      <c r="A1" s="28" t="s">
        <v>0</v>
      </c>
      <c r="B1" s="28"/>
    </row>
    <row r="2" spans="1:7" x14ac:dyDescent="0.3">
      <c r="A2" s="28"/>
      <c r="B2" s="28"/>
      <c r="D2" s="42" t="s">
        <v>60</v>
      </c>
      <c r="E2" s="43" t="s">
        <v>62</v>
      </c>
      <c r="F2" s="43" t="s">
        <v>64</v>
      </c>
      <c r="G2" s="43" t="s">
        <v>66</v>
      </c>
    </row>
    <row r="3" spans="1:7" x14ac:dyDescent="0.3">
      <c r="A3" s="1" t="s">
        <v>1</v>
      </c>
      <c r="B3" s="2" t="s">
        <v>2</v>
      </c>
      <c r="D3" s="44" t="s">
        <v>136</v>
      </c>
      <c r="E3" s="44" t="s">
        <v>137</v>
      </c>
      <c r="F3" s="2" t="s">
        <v>138</v>
      </c>
      <c r="G3" s="44" t="s">
        <v>139</v>
      </c>
    </row>
    <row r="4" spans="1:7" x14ac:dyDescent="0.3">
      <c r="A4" s="1" t="s">
        <v>3</v>
      </c>
      <c r="B4" s="2" t="s">
        <v>4</v>
      </c>
    </row>
    <row r="5" spans="1:7" x14ac:dyDescent="0.3">
      <c r="A5" s="1" t="s">
        <v>5</v>
      </c>
      <c r="B5" s="2" t="s">
        <v>6</v>
      </c>
    </row>
    <row r="6" spans="1:7" x14ac:dyDescent="0.3">
      <c r="A6" s="1" t="s">
        <v>7</v>
      </c>
      <c r="B6" s="2" t="s">
        <v>8</v>
      </c>
    </row>
    <row r="7" spans="1:7" x14ac:dyDescent="0.3">
      <c r="A7" s="1" t="s">
        <v>9</v>
      </c>
      <c r="B7" s="2" t="s">
        <v>10</v>
      </c>
    </row>
    <row r="8" spans="1:7" x14ac:dyDescent="0.3">
      <c r="A8" s="1" t="s">
        <v>11</v>
      </c>
      <c r="B8" s="2" t="s">
        <v>12</v>
      </c>
    </row>
    <row r="9" spans="1:7" x14ac:dyDescent="0.3">
      <c r="A9" s="1" t="s">
        <v>13</v>
      </c>
      <c r="B9" s="2" t="s">
        <v>14</v>
      </c>
    </row>
    <row r="10" spans="1:7" x14ac:dyDescent="0.3">
      <c r="A10" s="1" t="s">
        <v>15</v>
      </c>
      <c r="B10" s="2" t="s">
        <v>16</v>
      </c>
    </row>
    <row r="11" spans="1:7" x14ac:dyDescent="0.3">
      <c r="A11" s="1" t="s">
        <v>17</v>
      </c>
      <c r="B11" s="2" t="s">
        <v>18</v>
      </c>
    </row>
    <row r="12" spans="1:7" x14ac:dyDescent="0.3">
      <c r="A12" s="1" t="s">
        <v>19</v>
      </c>
      <c r="B12" s="2" t="s">
        <v>20</v>
      </c>
    </row>
    <row r="13" spans="1:7" x14ac:dyDescent="0.3">
      <c r="A13" s="1" t="s">
        <v>21</v>
      </c>
      <c r="B13" s="2" t="s">
        <v>22</v>
      </c>
    </row>
    <row r="14" spans="1:7" x14ac:dyDescent="0.3">
      <c r="A14" s="1" t="s">
        <v>23</v>
      </c>
      <c r="B14" s="2" t="s">
        <v>24</v>
      </c>
    </row>
    <row r="15" spans="1:7" x14ac:dyDescent="0.3">
      <c r="A15" s="1" t="s">
        <v>25</v>
      </c>
      <c r="B15" s="2" t="s">
        <v>26</v>
      </c>
    </row>
    <row r="16" spans="1:7" x14ac:dyDescent="0.3">
      <c r="A16" s="1" t="s">
        <v>27</v>
      </c>
      <c r="B16" s="2" t="s">
        <v>28</v>
      </c>
    </row>
    <row r="17" spans="1:2" x14ac:dyDescent="0.3">
      <c r="A17" s="1" t="s">
        <v>29</v>
      </c>
      <c r="B17" s="2" t="s">
        <v>30</v>
      </c>
    </row>
    <row r="18" spans="1:2" x14ac:dyDescent="0.3">
      <c r="A18" s="1" t="s">
        <v>31</v>
      </c>
      <c r="B18" s="2" t="s">
        <v>32</v>
      </c>
    </row>
    <row r="19" spans="1:2" x14ac:dyDescent="0.3">
      <c r="A19" s="1" t="s">
        <v>33</v>
      </c>
      <c r="B19" s="3" t="s">
        <v>34</v>
      </c>
    </row>
    <row r="20" spans="1:2" x14ac:dyDescent="0.3">
      <c r="A20" s="1" t="s">
        <v>35</v>
      </c>
      <c r="B20" s="2" t="s">
        <v>36</v>
      </c>
    </row>
    <row r="21" spans="1:2" x14ac:dyDescent="0.3">
      <c r="A21" s="1" t="s">
        <v>37</v>
      </c>
      <c r="B21" s="2" t="s">
        <v>38</v>
      </c>
    </row>
    <row r="22" spans="1:2" x14ac:dyDescent="0.3">
      <c r="A22" s="1" t="s">
        <v>39</v>
      </c>
      <c r="B22" s="2" t="s">
        <v>40</v>
      </c>
    </row>
    <row r="23" spans="1:2" x14ac:dyDescent="0.3">
      <c r="A23" s="1" t="s">
        <v>41</v>
      </c>
      <c r="B23" s="2" t="s">
        <v>42</v>
      </c>
    </row>
    <row r="24" spans="1:2" x14ac:dyDescent="0.3">
      <c r="A24" s="1" t="s">
        <v>43</v>
      </c>
      <c r="B24" s="2" t="s">
        <v>44</v>
      </c>
    </row>
    <row r="25" spans="1:2" x14ac:dyDescent="0.3">
      <c r="A25" s="1" t="s">
        <v>45</v>
      </c>
      <c r="B25" s="2" t="s">
        <v>46</v>
      </c>
    </row>
    <row r="26" spans="1:2" x14ac:dyDescent="0.3">
      <c r="A26" s="1" t="s">
        <v>47</v>
      </c>
      <c r="B26" s="2" t="s">
        <v>48</v>
      </c>
    </row>
    <row r="27" spans="1:2" x14ac:dyDescent="0.3">
      <c r="A27" s="1" t="s">
        <v>49</v>
      </c>
      <c r="B27" s="2" t="s">
        <v>50</v>
      </c>
    </row>
    <row r="28" spans="1:2" x14ac:dyDescent="0.3">
      <c r="A28" s="1" t="s">
        <v>51</v>
      </c>
      <c r="B28" s="2" t="s">
        <v>52</v>
      </c>
    </row>
    <row r="29" spans="1:2" x14ac:dyDescent="0.3">
      <c r="A29" s="1" t="s">
        <v>53</v>
      </c>
      <c r="B29" s="2" t="s">
        <v>54</v>
      </c>
    </row>
    <row r="30" spans="1:2" x14ac:dyDescent="0.3">
      <c r="A30" s="1" t="s">
        <v>55</v>
      </c>
      <c r="B30" s="2" t="s">
        <v>56</v>
      </c>
    </row>
    <row r="31" spans="1:2" x14ac:dyDescent="0.3">
      <c r="A31" s="1" t="s">
        <v>57</v>
      </c>
      <c r="B31" s="2" t="s">
        <v>58</v>
      </c>
    </row>
    <row r="34" spans="1:2" x14ac:dyDescent="0.3">
      <c r="A34" s="4" t="s">
        <v>55</v>
      </c>
      <c r="B34" s="5" t="s">
        <v>59</v>
      </c>
    </row>
    <row r="35" spans="1:2" x14ac:dyDescent="0.3">
      <c r="A35" s="6" t="s">
        <v>60</v>
      </c>
      <c r="B35" s="7" t="s">
        <v>61</v>
      </c>
    </row>
    <row r="36" spans="1:2" x14ac:dyDescent="0.3">
      <c r="A36" s="6" t="s">
        <v>62</v>
      </c>
      <c r="B36" s="7" t="s">
        <v>63</v>
      </c>
    </row>
    <row r="37" spans="1:2" x14ac:dyDescent="0.3">
      <c r="A37" s="6" t="s">
        <v>64</v>
      </c>
      <c r="B37" s="7" t="s">
        <v>65</v>
      </c>
    </row>
    <row r="38" spans="1:2" x14ac:dyDescent="0.3">
      <c r="A38" s="6" t="s">
        <v>66</v>
      </c>
      <c r="B38" s="7" t="s">
        <v>67</v>
      </c>
    </row>
    <row r="40" spans="1:2" x14ac:dyDescent="0.3">
      <c r="A40" s="4" t="s">
        <v>57</v>
      </c>
      <c r="B40" s="5" t="s">
        <v>68</v>
      </c>
    </row>
    <row r="41" spans="1:2" x14ac:dyDescent="0.3">
      <c r="A41" s="6" t="s">
        <v>60</v>
      </c>
      <c r="B41" t="s">
        <v>69</v>
      </c>
    </row>
    <row r="42" spans="1:2" x14ac:dyDescent="0.3">
      <c r="A42" s="6" t="s">
        <v>62</v>
      </c>
      <c r="B42" t="s">
        <v>70</v>
      </c>
    </row>
    <row r="43" spans="1:2" x14ac:dyDescent="0.3">
      <c r="A43" s="6" t="s">
        <v>64</v>
      </c>
      <c r="B43" t="s">
        <v>71</v>
      </c>
    </row>
    <row r="44" spans="1:2" x14ac:dyDescent="0.3">
      <c r="A44" s="6" t="s">
        <v>66</v>
      </c>
      <c r="B44" t="s">
        <v>72</v>
      </c>
    </row>
  </sheetData>
  <mergeCells count="1">
    <mergeCell ref="A1: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499AC-3547-4961-A784-DD8203C24AF5}">
  <dimension ref="A1:L14"/>
  <sheetViews>
    <sheetView showGridLines="0" zoomScale="80" zoomScaleNormal="80" workbookViewId="0">
      <selection activeCell="O34" sqref="O34"/>
    </sheetView>
  </sheetViews>
  <sheetFormatPr baseColWidth="10" defaultRowHeight="14.4" x14ac:dyDescent="0.3"/>
  <cols>
    <col min="1" max="1" width="5.33203125" customWidth="1"/>
    <col min="2" max="2" width="31.5546875" customWidth="1"/>
    <col min="10" max="10" width="16" customWidth="1"/>
    <col min="12" max="12" width="20.88671875" customWidth="1"/>
  </cols>
  <sheetData>
    <row r="1" spans="1:12" x14ac:dyDescent="0.3">
      <c r="A1" s="34" t="s">
        <v>73</v>
      </c>
      <c r="B1" s="34"/>
      <c r="C1" s="35" t="s">
        <v>74</v>
      </c>
      <c r="D1" s="35"/>
      <c r="E1" s="8"/>
      <c r="F1" s="8"/>
      <c r="H1" s="28" t="s">
        <v>75</v>
      </c>
      <c r="I1" s="28"/>
      <c r="J1" s="28"/>
      <c r="K1" s="34" t="s">
        <v>73</v>
      </c>
      <c r="L1" s="34"/>
    </row>
    <row r="2" spans="1:12" x14ac:dyDescent="0.3">
      <c r="A2" s="34"/>
      <c r="B2" s="34"/>
      <c r="C2" s="35"/>
      <c r="D2" s="35"/>
      <c r="E2" s="8"/>
      <c r="F2" s="8"/>
      <c r="H2" s="28"/>
      <c r="I2" s="28"/>
      <c r="J2" s="28"/>
      <c r="K2" s="34"/>
      <c r="L2" s="34"/>
    </row>
    <row r="3" spans="1:12" ht="158.4" x14ac:dyDescent="0.3">
      <c r="A3" s="9">
        <v>1</v>
      </c>
      <c r="B3" s="10" t="s">
        <v>76</v>
      </c>
      <c r="C3" s="29" t="s">
        <v>77</v>
      </c>
      <c r="D3" s="29"/>
      <c r="F3" s="11"/>
      <c r="H3" s="12">
        <v>1</v>
      </c>
      <c r="I3" s="30" t="s">
        <v>78</v>
      </c>
      <c r="J3" s="30"/>
      <c r="K3" s="31" t="s">
        <v>79</v>
      </c>
      <c r="L3" s="31"/>
    </row>
    <row r="4" spans="1:12" ht="108.6" customHeight="1" x14ac:dyDescent="0.3">
      <c r="A4" s="9">
        <v>2</v>
      </c>
      <c r="B4" s="10" t="s">
        <v>80</v>
      </c>
      <c r="C4" s="29" t="s">
        <v>81</v>
      </c>
      <c r="D4" s="29"/>
      <c r="H4" s="12">
        <v>2</v>
      </c>
      <c r="I4" s="30" t="s">
        <v>82</v>
      </c>
      <c r="J4" s="30"/>
      <c r="K4" s="31" t="s">
        <v>83</v>
      </c>
      <c r="L4" s="31"/>
    </row>
    <row r="5" spans="1:12" ht="85.8" customHeight="1" x14ac:dyDescent="0.3">
      <c r="A5" s="9">
        <v>3</v>
      </c>
      <c r="B5" s="10" t="s">
        <v>84</v>
      </c>
      <c r="C5" s="29" t="s">
        <v>85</v>
      </c>
      <c r="D5" s="29"/>
      <c r="H5" s="12">
        <v>3</v>
      </c>
      <c r="I5" s="30" t="s">
        <v>86</v>
      </c>
      <c r="J5" s="30"/>
      <c r="K5" s="32" t="s">
        <v>87</v>
      </c>
      <c r="L5" s="32"/>
    </row>
    <row r="6" spans="1:12" ht="89.4" customHeight="1" x14ac:dyDescent="0.3">
      <c r="A6" s="9">
        <v>4</v>
      </c>
      <c r="B6" s="10" t="s">
        <v>88</v>
      </c>
      <c r="C6" s="29" t="s">
        <v>89</v>
      </c>
      <c r="D6" s="29"/>
      <c r="H6" s="12">
        <v>4</v>
      </c>
      <c r="I6" s="30" t="s">
        <v>90</v>
      </c>
      <c r="J6" s="30"/>
      <c r="K6" s="31" t="s">
        <v>91</v>
      </c>
      <c r="L6" s="31"/>
    </row>
    <row r="7" spans="1:12" ht="86.4" x14ac:dyDescent="0.3">
      <c r="A7" s="9">
        <v>5</v>
      </c>
      <c r="B7" s="10" t="s">
        <v>92</v>
      </c>
      <c r="C7" s="33" t="s">
        <v>93</v>
      </c>
      <c r="D7" s="33"/>
    </row>
    <row r="8" spans="1:12" ht="86.4" x14ac:dyDescent="0.3">
      <c r="A8" s="9">
        <v>6</v>
      </c>
      <c r="B8" s="10" t="s">
        <v>94</v>
      </c>
      <c r="C8" s="33" t="s">
        <v>95</v>
      </c>
      <c r="D8" s="33"/>
    </row>
    <row r="9" spans="1:12" ht="43.2" x14ac:dyDescent="0.3">
      <c r="A9" s="9">
        <v>7</v>
      </c>
      <c r="B9" s="10" t="s">
        <v>96</v>
      </c>
      <c r="C9" s="29" t="s">
        <v>97</v>
      </c>
      <c r="D9" s="29"/>
    </row>
    <row r="10" spans="1:12" ht="100.8" x14ac:dyDescent="0.3">
      <c r="A10" s="9">
        <v>8</v>
      </c>
      <c r="B10" s="10" t="s">
        <v>98</v>
      </c>
      <c r="C10" s="29" t="s">
        <v>99</v>
      </c>
      <c r="D10" s="29"/>
    </row>
    <row r="11" spans="1:12" ht="43.2" x14ac:dyDescent="0.3">
      <c r="A11" s="9">
        <v>9</v>
      </c>
      <c r="B11" s="10" t="s">
        <v>100</v>
      </c>
      <c r="C11" s="29" t="s">
        <v>101</v>
      </c>
      <c r="D11" s="29"/>
    </row>
    <row r="12" spans="1:12" ht="43.2" x14ac:dyDescent="0.3">
      <c r="A12" s="9">
        <v>10</v>
      </c>
      <c r="B12" s="10" t="s">
        <v>102</v>
      </c>
      <c r="C12" s="29" t="s">
        <v>103</v>
      </c>
      <c r="D12" s="29"/>
    </row>
    <row r="13" spans="1:12" ht="57.6" x14ac:dyDescent="0.3">
      <c r="A13" s="9">
        <v>11</v>
      </c>
      <c r="B13" s="10" t="s">
        <v>104</v>
      </c>
      <c r="C13" s="29" t="s">
        <v>105</v>
      </c>
      <c r="D13" s="29"/>
    </row>
    <row r="14" spans="1:12" ht="86.4" x14ac:dyDescent="0.3">
      <c r="A14" s="9">
        <v>12</v>
      </c>
      <c r="B14" s="10" t="s">
        <v>106</v>
      </c>
      <c r="C14" s="29" t="s">
        <v>107</v>
      </c>
      <c r="D14" s="29"/>
    </row>
  </sheetData>
  <mergeCells count="24">
    <mergeCell ref="A1:B2"/>
    <mergeCell ref="C1:D2"/>
    <mergeCell ref="H1:J2"/>
    <mergeCell ref="K1:L2"/>
    <mergeCell ref="C3:D3"/>
    <mergeCell ref="I3:J3"/>
    <mergeCell ref="K3:L3"/>
    <mergeCell ref="C9:D9"/>
    <mergeCell ref="C4:D4"/>
    <mergeCell ref="I4:J4"/>
    <mergeCell ref="K4:L4"/>
    <mergeCell ref="C5:D5"/>
    <mergeCell ref="I5:J5"/>
    <mergeCell ref="K5:L5"/>
    <mergeCell ref="C6:D6"/>
    <mergeCell ref="I6:J6"/>
    <mergeCell ref="K6:L6"/>
    <mergeCell ref="C7:D7"/>
    <mergeCell ref="C8:D8"/>
    <mergeCell ref="C10:D10"/>
    <mergeCell ref="C11:D11"/>
    <mergeCell ref="C12:D12"/>
    <mergeCell ref="C13:D13"/>
    <mergeCell ref="C14: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BC835-3F49-411C-A70B-D14856BBE3CD}">
  <dimension ref="A1:W45"/>
  <sheetViews>
    <sheetView zoomScale="88" zoomScaleNormal="88" workbookViewId="0">
      <selection activeCell="V7" sqref="V7"/>
    </sheetView>
  </sheetViews>
  <sheetFormatPr baseColWidth="10" defaultRowHeight="14.4" x14ac:dyDescent="0.3"/>
  <cols>
    <col min="1" max="1" width="14" bestFit="1" customWidth="1"/>
    <col min="12" max="12" width="15.5546875" bestFit="1" customWidth="1"/>
    <col min="16" max="16" width="34.33203125" customWidth="1"/>
    <col min="21" max="21" width="53.88671875" customWidth="1"/>
  </cols>
  <sheetData>
    <row r="1" spans="1:22" x14ac:dyDescent="0.3">
      <c r="A1" s="37" t="s">
        <v>108</v>
      </c>
      <c r="B1" s="37"/>
      <c r="C1" s="37"/>
      <c r="D1" s="37"/>
      <c r="E1" s="37"/>
      <c r="F1" s="37"/>
      <c r="G1" s="37"/>
      <c r="H1" s="37"/>
      <c r="I1" s="37"/>
      <c r="J1" s="37"/>
      <c r="K1" s="37"/>
      <c r="L1" s="37"/>
      <c r="M1" s="8"/>
      <c r="N1" s="8"/>
      <c r="O1" s="8"/>
      <c r="P1" s="8"/>
    </row>
    <row r="2" spans="1:22" x14ac:dyDescent="0.3">
      <c r="A2" s="38" t="s">
        <v>110</v>
      </c>
      <c r="B2" s="38"/>
      <c r="C2" s="38"/>
      <c r="D2" s="38"/>
      <c r="E2" s="38"/>
      <c r="F2" s="38"/>
      <c r="G2" s="38"/>
      <c r="H2" s="38"/>
      <c r="I2" s="38"/>
      <c r="J2" s="38"/>
      <c r="K2" s="38"/>
      <c r="L2" s="38"/>
      <c r="M2" s="8"/>
      <c r="N2" s="8"/>
      <c r="O2" s="8"/>
      <c r="P2" s="8"/>
    </row>
    <row r="3" spans="1:22" x14ac:dyDescent="0.3">
      <c r="A3" s="13" t="s">
        <v>109</v>
      </c>
      <c r="B3" s="14" t="s">
        <v>112</v>
      </c>
      <c r="C3" s="14" t="s">
        <v>113</v>
      </c>
      <c r="D3" s="14" t="s">
        <v>114</v>
      </c>
      <c r="E3" s="14" t="s">
        <v>115</v>
      </c>
      <c r="F3" s="14" t="s">
        <v>116</v>
      </c>
      <c r="G3" s="14" t="s">
        <v>117</v>
      </c>
      <c r="H3" s="14" t="s">
        <v>118</v>
      </c>
      <c r="I3" s="14" t="s">
        <v>119</v>
      </c>
      <c r="J3" s="14" t="s">
        <v>120</v>
      </c>
      <c r="K3" s="14" t="s">
        <v>121</v>
      </c>
      <c r="L3" s="19" t="s">
        <v>111</v>
      </c>
      <c r="M3" s="8"/>
      <c r="N3" s="17" t="s">
        <v>73</v>
      </c>
      <c r="O3" s="41" t="s">
        <v>74</v>
      </c>
      <c r="P3" s="41"/>
      <c r="Q3" s="20" t="s">
        <v>134</v>
      </c>
      <c r="S3" s="25" t="s">
        <v>75</v>
      </c>
      <c r="T3" s="36" t="s">
        <v>73</v>
      </c>
      <c r="U3" s="36"/>
      <c r="V3" s="20" t="s">
        <v>134</v>
      </c>
    </row>
    <row r="4" spans="1:22" x14ac:dyDescent="0.3">
      <c r="A4" s="15" t="s">
        <v>1</v>
      </c>
      <c r="B4" s="21"/>
      <c r="C4" s="21"/>
      <c r="D4" s="21"/>
      <c r="E4" s="21"/>
      <c r="F4" s="21"/>
      <c r="G4" s="21"/>
      <c r="H4" s="21"/>
      <c r="I4" s="21"/>
      <c r="J4" s="21"/>
      <c r="K4" s="21"/>
      <c r="L4" s="27">
        <f>SUM(Respuestas[[#This Row],[1]]:Respuestas[[#This Row],[10]])/10</f>
        <v>0</v>
      </c>
      <c r="N4" s="18" t="s">
        <v>122</v>
      </c>
      <c r="O4" s="39" t="s">
        <v>77</v>
      </c>
      <c r="P4" s="40"/>
      <c r="Q4" s="24">
        <f>SUM(Promedio0,Promedio4,Promedio25,Promedio26)/4</f>
        <v>0</v>
      </c>
      <c r="S4" s="26" t="s">
        <v>62</v>
      </c>
      <c r="T4" s="31" t="s">
        <v>79</v>
      </c>
      <c r="U4" s="31"/>
      <c r="V4" s="24">
        <f>SUM(Principio4,Principio5,Principio6,Principio8,Principio9,Principio11)/6</f>
        <v>0</v>
      </c>
    </row>
    <row r="5" spans="1:22" x14ac:dyDescent="0.3">
      <c r="A5" s="15" t="s">
        <v>3</v>
      </c>
      <c r="B5" s="21"/>
      <c r="C5" s="21"/>
      <c r="D5" s="21"/>
      <c r="E5" s="21"/>
      <c r="F5" s="21"/>
      <c r="G5" s="21"/>
      <c r="H5" s="21"/>
      <c r="I5" s="21"/>
      <c r="J5" s="21"/>
      <c r="K5" s="21"/>
      <c r="L5" s="27">
        <f>SUM(Respuestas[[#This Row],[1]]:Respuestas[[#This Row],[10]])/10</f>
        <v>0</v>
      </c>
      <c r="N5" s="18" t="s">
        <v>123</v>
      </c>
      <c r="O5" s="39" t="s">
        <v>81</v>
      </c>
      <c r="P5" s="40"/>
      <c r="Q5" s="24">
        <f>SUM(Promedio2,Principio3,Promedio26)/2</f>
        <v>0</v>
      </c>
      <c r="S5" s="26" t="s">
        <v>64</v>
      </c>
      <c r="T5" s="31" t="s">
        <v>83</v>
      </c>
      <c r="U5" s="31"/>
      <c r="V5" s="24">
        <f>SUM(Principio1,Principio3,Principio7)/3</f>
        <v>0</v>
      </c>
    </row>
    <row r="6" spans="1:22" x14ac:dyDescent="0.3">
      <c r="A6" s="15" t="s">
        <v>5</v>
      </c>
      <c r="B6" s="21"/>
      <c r="C6" s="21"/>
      <c r="D6" s="21"/>
      <c r="E6" s="21"/>
      <c r="F6" s="21"/>
      <c r="G6" s="21"/>
      <c r="H6" s="21"/>
      <c r="I6" s="21"/>
      <c r="J6" s="21"/>
      <c r="K6" s="21"/>
      <c r="L6" s="27">
        <f>SUM(Respuestas[[#This Row],[1]]:Respuestas[[#This Row],[10]])/10</f>
        <v>0</v>
      </c>
      <c r="N6" s="18" t="s">
        <v>124</v>
      </c>
      <c r="O6" s="39" t="s">
        <v>85</v>
      </c>
      <c r="P6" s="40"/>
      <c r="Q6" s="24">
        <f>SUM(Promedio4,Promedio6,Promedio13,Promedio26)/4</f>
        <v>0</v>
      </c>
      <c r="S6" s="26" t="s">
        <v>66</v>
      </c>
      <c r="T6" s="32" t="s">
        <v>87</v>
      </c>
      <c r="U6" s="32"/>
      <c r="V6" s="24">
        <f>SUM(Principio1,Principio2)/2</f>
        <v>0</v>
      </c>
    </row>
    <row r="7" spans="1:22" ht="14.4" customHeight="1" x14ac:dyDescent="0.3">
      <c r="A7" s="15" t="s">
        <v>7</v>
      </c>
      <c r="B7" s="21"/>
      <c r="C7" s="21"/>
      <c r="D7" s="21"/>
      <c r="E7" s="21"/>
      <c r="F7" s="21"/>
      <c r="G7" s="21"/>
      <c r="H7" s="21"/>
      <c r="I7" s="21"/>
      <c r="J7" s="21"/>
      <c r="K7" s="21"/>
      <c r="L7" s="27">
        <f>SUM(Respuestas[[#This Row],[1]]:Respuestas[[#This Row],[10]])/10</f>
        <v>0</v>
      </c>
      <c r="N7" s="18" t="s">
        <v>125</v>
      </c>
      <c r="O7" s="39" t="s">
        <v>89</v>
      </c>
      <c r="P7" s="40"/>
      <c r="Q7" s="24">
        <f>SUM(Promedio11,Promedio12,Promedio13,Promedio26)/4</f>
        <v>0</v>
      </c>
      <c r="S7" s="26" t="s">
        <v>135</v>
      </c>
      <c r="T7" s="31" t="s">
        <v>91</v>
      </c>
      <c r="U7" s="31"/>
      <c r="V7" s="24">
        <f>SUM(Principio2,Principio8,Principio10,Principio12)/4</f>
        <v>0</v>
      </c>
    </row>
    <row r="8" spans="1:22" ht="14.4" customHeight="1" x14ac:dyDescent="0.3">
      <c r="A8" s="15" t="s">
        <v>9</v>
      </c>
      <c r="B8" s="21"/>
      <c r="C8" s="21"/>
      <c r="D8" s="21"/>
      <c r="E8" s="21"/>
      <c r="F8" s="21"/>
      <c r="G8" s="21"/>
      <c r="H8" s="21"/>
      <c r="I8" s="21"/>
      <c r="J8" s="21"/>
      <c r="K8" s="21"/>
      <c r="L8" s="27">
        <f>SUM(Respuestas[[#This Row],[1]]:Respuestas[[#This Row],[10]])/10</f>
        <v>0</v>
      </c>
      <c r="N8" s="18" t="s">
        <v>126</v>
      </c>
      <c r="O8" s="39" t="s">
        <v>93</v>
      </c>
      <c r="P8" s="40"/>
      <c r="Q8" s="24">
        <f>SUM(Promedio13,Promedio14,Promedio16,Promedio18,Promedio19,Promedio24,Promedio26)/7</f>
        <v>0</v>
      </c>
    </row>
    <row r="9" spans="1:22" ht="14.4" customHeight="1" x14ac:dyDescent="0.3">
      <c r="A9" s="15" t="s">
        <v>11</v>
      </c>
      <c r="B9" s="21"/>
      <c r="C9" s="21"/>
      <c r="D9" s="21"/>
      <c r="E9" s="21"/>
      <c r="F9" s="21"/>
      <c r="G9" s="21"/>
      <c r="H9" s="21"/>
      <c r="I9" s="21"/>
      <c r="J9" s="21"/>
      <c r="K9" s="21"/>
      <c r="L9" s="27">
        <f>SUM(Respuestas[[#This Row],[1]]:Respuestas[[#This Row],[10]])/10</f>
        <v>0</v>
      </c>
      <c r="N9" s="18" t="s">
        <v>127</v>
      </c>
      <c r="O9" s="39" t="s">
        <v>95</v>
      </c>
      <c r="P9" s="40"/>
      <c r="Q9" s="24">
        <f>SUM(Promedio1,Promedio10,Promedio11,Promedio12,Promedio15,Promedio17,Promedio21,Promedio22,Promedio23,Promedio26)/10</f>
        <v>0</v>
      </c>
    </row>
    <row r="10" spans="1:22" ht="14.4" customHeight="1" x14ac:dyDescent="0.3">
      <c r="A10" s="15" t="s">
        <v>13</v>
      </c>
      <c r="B10" s="21"/>
      <c r="C10" s="21"/>
      <c r="D10" s="21"/>
      <c r="E10" s="21"/>
      <c r="F10" s="21"/>
      <c r="G10" s="21"/>
      <c r="H10" s="21"/>
      <c r="I10" s="21"/>
      <c r="J10" s="21"/>
      <c r="K10" s="21"/>
      <c r="L10" s="27">
        <f>SUM(Respuestas[[#This Row],[1]]:Respuestas[[#This Row],[10]])/10</f>
        <v>0</v>
      </c>
      <c r="N10" s="18" t="s">
        <v>128</v>
      </c>
      <c r="O10" s="39" t="s">
        <v>97</v>
      </c>
      <c r="P10" s="40"/>
      <c r="Q10" s="24">
        <f>SUM(Promedio4,Promedio6,Promedio26)/3</f>
        <v>0</v>
      </c>
    </row>
    <row r="11" spans="1:22" x14ac:dyDescent="0.3">
      <c r="A11" s="15" t="s">
        <v>15</v>
      </c>
      <c r="B11" s="21"/>
      <c r="C11" s="21"/>
      <c r="D11" s="21"/>
      <c r="E11" s="21"/>
      <c r="F11" s="21"/>
      <c r="G11" s="21"/>
      <c r="H11" s="21"/>
      <c r="I11" s="21"/>
      <c r="J11" s="21"/>
      <c r="K11" s="21"/>
      <c r="L11" s="27">
        <f>SUM(Respuestas[[#This Row],[1]]:Respuestas[[#This Row],[10]])/10</f>
        <v>0</v>
      </c>
      <c r="N11" s="18" t="s">
        <v>129</v>
      </c>
      <c r="O11" s="39" t="s">
        <v>99</v>
      </c>
      <c r="P11" s="40"/>
      <c r="Q11" s="24">
        <f>SUM(Promedio5,Promedio7,Promedio12,Promedio26)/4</f>
        <v>0</v>
      </c>
    </row>
    <row r="12" spans="1:22" x14ac:dyDescent="0.3">
      <c r="A12" s="15" t="s">
        <v>17</v>
      </c>
      <c r="B12" s="21"/>
      <c r="C12" s="21"/>
      <c r="D12" s="21"/>
      <c r="E12" s="21"/>
      <c r="F12" s="21"/>
      <c r="G12" s="21"/>
      <c r="H12" s="21"/>
      <c r="I12" s="21"/>
      <c r="J12" s="21"/>
      <c r="K12" s="21"/>
      <c r="L12" s="27">
        <f>SUM(Respuestas[[#This Row],[1]]:Respuestas[[#This Row],[10]])/10</f>
        <v>0</v>
      </c>
      <c r="N12" s="18" t="s">
        <v>130</v>
      </c>
      <c r="O12" s="39" t="s">
        <v>101</v>
      </c>
      <c r="P12" s="40"/>
      <c r="Q12" s="24">
        <f>SUM(Promedio3,Promedio9,Promedio14,Promedio20,Promedio26)/5</f>
        <v>0</v>
      </c>
    </row>
    <row r="13" spans="1:22" x14ac:dyDescent="0.3">
      <c r="A13" s="15" t="s">
        <v>19</v>
      </c>
      <c r="B13" s="21"/>
      <c r="C13" s="21"/>
      <c r="D13" s="21"/>
      <c r="E13" s="21"/>
      <c r="F13" s="21"/>
      <c r="G13" s="21"/>
      <c r="H13" s="21"/>
      <c r="I13" s="21"/>
      <c r="J13" s="21"/>
      <c r="K13" s="21"/>
      <c r="L13" s="27">
        <f>SUM(Respuestas[[#This Row],[1]]:Respuestas[[#This Row],[10]])/10</f>
        <v>0</v>
      </c>
      <c r="N13" s="18" t="s">
        <v>131</v>
      </c>
      <c r="O13" s="39" t="s">
        <v>103</v>
      </c>
      <c r="P13" s="40"/>
      <c r="Q13" s="24">
        <f>SUM(Promedio8,Promedio10,Promedio26)/3</f>
        <v>0</v>
      </c>
    </row>
    <row r="14" spans="1:22" x14ac:dyDescent="0.3">
      <c r="A14" s="15" t="s">
        <v>21</v>
      </c>
      <c r="B14" s="21"/>
      <c r="C14" s="21"/>
      <c r="D14" s="21"/>
      <c r="E14" s="21"/>
      <c r="F14" s="21"/>
      <c r="G14" s="21"/>
      <c r="H14" s="21"/>
      <c r="I14" s="21"/>
      <c r="J14" s="21"/>
      <c r="K14" s="21"/>
      <c r="L14" s="27">
        <f>SUM(Respuestas[[#This Row],[1]]:Respuestas[[#This Row],[10]])/10</f>
        <v>0</v>
      </c>
      <c r="N14" s="18" t="s">
        <v>132</v>
      </c>
      <c r="O14" s="39" t="s">
        <v>105</v>
      </c>
      <c r="P14" s="40"/>
      <c r="Q14" s="24">
        <f>SUM(Promedio8,Promedio26,Promedio27,Promedio28)/4</f>
        <v>0</v>
      </c>
    </row>
    <row r="15" spans="1:22" x14ac:dyDescent="0.3">
      <c r="A15" s="15" t="s">
        <v>23</v>
      </c>
      <c r="B15" s="21"/>
      <c r="C15" s="21"/>
      <c r="D15" s="21"/>
      <c r="E15" s="21"/>
      <c r="F15" s="21"/>
      <c r="G15" s="21"/>
      <c r="H15" s="21"/>
      <c r="I15" s="21"/>
      <c r="J15" s="21"/>
      <c r="K15" s="21"/>
      <c r="L15" s="27">
        <f>SUM(Respuestas[[#This Row],[1]]:Respuestas[[#This Row],[10]])/10</f>
        <v>0</v>
      </c>
      <c r="N15" s="18" t="s">
        <v>133</v>
      </c>
      <c r="O15" s="39" t="s">
        <v>107</v>
      </c>
      <c r="P15" s="40"/>
      <c r="Q15" s="24">
        <f>SUM(Promedio1,Promedio3,Promedio10,Promedio20,Promedio26)/5</f>
        <v>0</v>
      </c>
    </row>
    <row r="16" spans="1:22" x14ac:dyDescent="0.3">
      <c r="A16" s="15" t="s">
        <v>25</v>
      </c>
      <c r="B16" s="21"/>
      <c r="C16" s="21"/>
      <c r="D16" s="21"/>
      <c r="E16" s="21"/>
      <c r="F16" s="21"/>
      <c r="G16" s="21"/>
      <c r="H16" s="21"/>
      <c r="I16" s="21"/>
      <c r="J16" s="21"/>
      <c r="K16" s="21"/>
      <c r="L16" s="27">
        <f>SUM(Respuestas[[#This Row],[1]]:Respuestas[[#This Row],[10]])/10</f>
        <v>0</v>
      </c>
      <c r="N16" s="16"/>
    </row>
    <row r="17" spans="1:23" x14ac:dyDescent="0.3">
      <c r="A17" s="15" t="s">
        <v>27</v>
      </c>
      <c r="B17" s="21"/>
      <c r="C17" s="21"/>
      <c r="D17" s="21"/>
      <c r="E17" s="21"/>
      <c r="F17" s="21"/>
      <c r="G17" s="21"/>
      <c r="H17" s="21"/>
      <c r="I17" s="21"/>
      <c r="J17" s="21"/>
      <c r="K17" s="21"/>
      <c r="L17" s="27">
        <f>SUM(Respuestas[[#This Row],[1]]:Respuestas[[#This Row],[10]])/10</f>
        <v>0</v>
      </c>
      <c r="N17" s="16"/>
    </row>
    <row r="18" spans="1:23" x14ac:dyDescent="0.3">
      <c r="A18" s="15" t="s">
        <v>29</v>
      </c>
      <c r="B18" s="21"/>
      <c r="C18" s="21"/>
      <c r="D18" s="21"/>
      <c r="E18" s="21"/>
      <c r="F18" s="21"/>
      <c r="G18" s="21"/>
      <c r="H18" s="21"/>
      <c r="I18" s="21"/>
      <c r="J18" s="21"/>
      <c r="K18" s="21"/>
      <c r="L18" s="27">
        <f>SUM(Respuestas[[#This Row],[1]]:Respuestas[[#This Row],[10]])/10</f>
        <v>0</v>
      </c>
    </row>
    <row r="19" spans="1:23" x14ac:dyDescent="0.3">
      <c r="A19" s="15" t="s">
        <v>31</v>
      </c>
      <c r="B19" s="21"/>
      <c r="C19" s="21"/>
      <c r="D19" s="21"/>
      <c r="E19" s="21"/>
      <c r="F19" s="21"/>
      <c r="G19" s="21"/>
      <c r="H19" s="21"/>
      <c r="I19" s="21"/>
      <c r="J19" s="21"/>
      <c r="K19" s="21"/>
      <c r="L19" s="27">
        <f>SUM(Respuestas[[#This Row],[1]]:Respuestas[[#This Row],[10]])/10</f>
        <v>0</v>
      </c>
    </row>
    <row r="20" spans="1:23" x14ac:dyDescent="0.3">
      <c r="A20" s="15" t="s">
        <v>33</v>
      </c>
      <c r="B20" s="21"/>
      <c r="C20" s="21"/>
      <c r="D20" s="21"/>
      <c r="E20" s="21"/>
      <c r="F20" s="21"/>
      <c r="G20" s="21"/>
      <c r="H20" s="21"/>
      <c r="I20" s="21"/>
      <c r="J20" s="21"/>
      <c r="K20" s="21"/>
      <c r="L20" s="27">
        <f>SUM(Respuestas[[#This Row],[1]]:Respuestas[[#This Row],[10]])/10</f>
        <v>0</v>
      </c>
    </row>
    <row r="21" spans="1:23" x14ac:dyDescent="0.3">
      <c r="A21" s="15" t="s">
        <v>35</v>
      </c>
      <c r="B21" s="21"/>
      <c r="C21" s="21"/>
      <c r="D21" s="21"/>
      <c r="E21" s="21"/>
      <c r="F21" s="21"/>
      <c r="G21" s="21"/>
      <c r="H21" s="21"/>
      <c r="I21" s="21"/>
      <c r="J21" s="21"/>
      <c r="K21" s="21"/>
      <c r="L21" s="27">
        <f>SUM(Respuestas[[#This Row],[1]]:Respuestas[[#This Row],[10]])/10</f>
        <v>0</v>
      </c>
    </row>
    <row r="22" spans="1:23" x14ac:dyDescent="0.3">
      <c r="A22" s="15" t="s">
        <v>37</v>
      </c>
      <c r="B22" s="21"/>
      <c r="C22" s="21"/>
      <c r="D22" s="21"/>
      <c r="E22" s="21"/>
      <c r="F22" s="21"/>
      <c r="G22" s="21"/>
      <c r="H22" s="21"/>
      <c r="I22" s="21"/>
      <c r="J22" s="21"/>
      <c r="K22" s="21"/>
      <c r="L22" s="27">
        <f>SUM(Respuestas[[#This Row],[1]]:Respuestas[[#This Row],[10]])/10</f>
        <v>0</v>
      </c>
    </row>
    <row r="23" spans="1:23" x14ac:dyDescent="0.3">
      <c r="A23" s="15" t="s">
        <v>39</v>
      </c>
      <c r="B23" s="21"/>
      <c r="C23" s="21"/>
      <c r="D23" s="21"/>
      <c r="E23" s="21"/>
      <c r="F23" s="21"/>
      <c r="G23" s="21"/>
      <c r="H23" s="21"/>
      <c r="I23" s="21"/>
      <c r="J23" s="21"/>
      <c r="K23" s="21"/>
      <c r="L23" s="27">
        <f>SUM(Respuestas[[#This Row],[1]]:Respuestas[[#This Row],[10]])/10</f>
        <v>0</v>
      </c>
      <c r="N23" s="16"/>
    </row>
    <row r="24" spans="1:23" x14ac:dyDescent="0.3">
      <c r="A24" s="15" t="s">
        <v>41</v>
      </c>
      <c r="B24" s="21"/>
      <c r="C24" s="21"/>
      <c r="D24" s="21"/>
      <c r="E24" s="21"/>
      <c r="F24" s="21"/>
      <c r="G24" s="21"/>
      <c r="H24" s="21"/>
      <c r="I24" s="21"/>
      <c r="J24" s="21"/>
      <c r="K24" s="21"/>
      <c r="L24" s="27">
        <f>SUM(Respuestas[[#This Row],[1]]:Respuestas[[#This Row],[10]])/10</f>
        <v>0</v>
      </c>
      <c r="N24" s="16"/>
    </row>
    <row r="25" spans="1:23" x14ac:dyDescent="0.3">
      <c r="A25" s="15" t="s">
        <v>43</v>
      </c>
      <c r="B25" s="21"/>
      <c r="C25" s="21"/>
      <c r="D25" s="21"/>
      <c r="E25" s="21"/>
      <c r="F25" s="21"/>
      <c r="G25" s="21"/>
      <c r="H25" s="21"/>
      <c r="I25" s="21"/>
      <c r="J25" s="21"/>
      <c r="K25" s="21"/>
      <c r="L25" s="27">
        <f>SUM(Respuestas[[#This Row],[1]]:Respuestas[[#This Row],[10]])/10</f>
        <v>0</v>
      </c>
      <c r="N25" s="16"/>
    </row>
    <row r="26" spans="1:23" x14ac:dyDescent="0.3">
      <c r="A26" s="15" t="s">
        <v>45</v>
      </c>
      <c r="B26" s="21"/>
      <c r="C26" s="21"/>
      <c r="D26" s="21"/>
      <c r="E26" s="21"/>
      <c r="F26" s="21"/>
      <c r="G26" s="21"/>
      <c r="H26" s="21"/>
      <c r="I26" s="21"/>
      <c r="J26" s="21"/>
      <c r="K26" s="21"/>
      <c r="L26" s="27">
        <f>SUM(Respuestas[[#This Row],[1]]:Respuestas[[#This Row],[10]])/10</f>
        <v>0</v>
      </c>
    </row>
    <row r="27" spans="1:23" x14ac:dyDescent="0.3">
      <c r="A27" s="15" t="s">
        <v>47</v>
      </c>
      <c r="B27" s="21"/>
      <c r="C27" s="21"/>
      <c r="D27" s="21"/>
      <c r="E27" s="21"/>
      <c r="F27" s="21"/>
      <c r="G27" s="21"/>
      <c r="H27" s="21"/>
      <c r="I27" s="21"/>
      <c r="J27" s="21"/>
      <c r="K27" s="21"/>
      <c r="L27" s="27">
        <f>SUM(Respuestas[[#This Row],[1]]:Respuestas[[#This Row],[10]])/10</f>
        <v>0</v>
      </c>
      <c r="W27" s="22">
        <v>0</v>
      </c>
    </row>
    <row r="28" spans="1:23" x14ac:dyDescent="0.3">
      <c r="A28" s="15" t="s">
        <v>49</v>
      </c>
      <c r="B28" s="21"/>
      <c r="C28" s="21"/>
      <c r="D28" s="21"/>
      <c r="E28" s="21"/>
      <c r="F28" s="21"/>
      <c r="G28" s="21"/>
      <c r="H28" s="21"/>
      <c r="I28" s="21"/>
      <c r="J28" s="21"/>
      <c r="K28" s="21"/>
      <c r="L28" s="27">
        <f>SUM(Respuestas[[#This Row],[1]]:Respuestas[[#This Row],[10]])/10</f>
        <v>0</v>
      </c>
      <c r="W28" s="22">
        <v>1</v>
      </c>
    </row>
    <row r="29" spans="1:23" x14ac:dyDescent="0.3">
      <c r="A29" s="15" t="s">
        <v>51</v>
      </c>
      <c r="B29" s="21"/>
      <c r="C29" s="21"/>
      <c r="D29" s="21"/>
      <c r="E29" s="21"/>
      <c r="F29" s="21"/>
      <c r="G29" s="21"/>
      <c r="H29" s="21"/>
      <c r="I29" s="21"/>
      <c r="J29" s="21"/>
      <c r="K29" s="21"/>
      <c r="L29" s="27">
        <f>SUM(Respuestas[[#This Row],[1]]:Respuestas[[#This Row],[10]])/10</f>
        <v>0</v>
      </c>
      <c r="W29" s="22">
        <v>2</v>
      </c>
    </row>
    <row r="30" spans="1:23" x14ac:dyDescent="0.3">
      <c r="A30" s="15" t="s">
        <v>53</v>
      </c>
      <c r="B30" s="21"/>
      <c r="C30" s="21"/>
      <c r="D30" s="21"/>
      <c r="E30" s="21"/>
      <c r="F30" s="21"/>
      <c r="G30" s="21"/>
      <c r="H30" s="21"/>
      <c r="I30" s="21"/>
      <c r="J30" s="21"/>
      <c r="K30" s="21"/>
      <c r="L30" s="27">
        <f>SUM(Respuestas[[#This Row],[1]]:Respuestas[[#This Row],[10]])/10</f>
        <v>0</v>
      </c>
      <c r="W30" s="22">
        <v>3</v>
      </c>
    </row>
    <row r="31" spans="1:23" x14ac:dyDescent="0.3">
      <c r="A31" s="15" t="s">
        <v>55</v>
      </c>
      <c r="B31" s="21"/>
      <c r="C31" s="21"/>
      <c r="D31" s="21"/>
      <c r="E31" s="21"/>
      <c r="F31" s="21"/>
      <c r="G31" s="21"/>
      <c r="H31" s="21"/>
      <c r="I31" s="21"/>
      <c r="J31" s="21"/>
      <c r="K31" s="21"/>
      <c r="L31" s="27">
        <f>SUM(Respuestas[[#This Row],[1]]:Respuestas[[#This Row],[10]])/10</f>
        <v>0</v>
      </c>
    </row>
    <row r="32" spans="1:23" x14ac:dyDescent="0.3">
      <c r="A32" s="15" t="s">
        <v>57</v>
      </c>
      <c r="B32" s="21"/>
      <c r="C32" s="21"/>
      <c r="D32" s="21"/>
      <c r="E32" s="21"/>
      <c r="F32" s="21"/>
      <c r="G32" s="21"/>
      <c r="H32" s="21"/>
      <c r="I32" s="21"/>
      <c r="J32" s="21"/>
      <c r="K32" s="21"/>
      <c r="L32" s="27">
        <f>SUM(Respuestas[[#This Row],[1]]:Respuestas[[#This Row],[10]])/10</f>
        <v>0</v>
      </c>
    </row>
    <row r="35" spans="2:7" x14ac:dyDescent="0.3">
      <c r="B35" s="23"/>
      <c r="C35" s="23"/>
      <c r="D35" s="23"/>
      <c r="E35" s="23"/>
      <c r="F35" s="23"/>
      <c r="G35" s="23"/>
    </row>
    <row r="36" spans="2:7" x14ac:dyDescent="0.3">
      <c r="B36" s="23"/>
      <c r="C36" s="23"/>
      <c r="D36" s="23"/>
      <c r="E36" s="23"/>
      <c r="F36" s="23"/>
      <c r="G36" s="23"/>
    </row>
    <row r="37" spans="2:7" x14ac:dyDescent="0.3">
      <c r="B37" s="23"/>
      <c r="C37" s="23"/>
      <c r="D37" s="23"/>
      <c r="E37" s="23"/>
      <c r="F37" s="23"/>
      <c r="G37" s="23"/>
    </row>
    <row r="38" spans="2:7" x14ac:dyDescent="0.3">
      <c r="B38" s="23"/>
      <c r="C38" s="23"/>
      <c r="D38" s="23"/>
      <c r="E38" s="23"/>
      <c r="F38" s="23"/>
      <c r="G38" s="23"/>
    </row>
    <row r="39" spans="2:7" x14ac:dyDescent="0.3">
      <c r="B39" s="23"/>
      <c r="C39" s="23"/>
      <c r="D39" s="23"/>
      <c r="E39" s="23"/>
      <c r="F39" s="23"/>
      <c r="G39" s="23"/>
    </row>
    <row r="40" spans="2:7" x14ac:dyDescent="0.3">
      <c r="B40" s="23"/>
      <c r="C40" s="23"/>
      <c r="D40" s="23"/>
      <c r="E40" s="23"/>
      <c r="F40" s="23"/>
      <c r="G40" s="23"/>
    </row>
    <row r="41" spans="2:7" x14ac:dyDescent="0.3">
      <c r="B41" s="23"/>
      <c r="D41" s="23"/>
      <c r="E41" s="23"/>
      <c r="F41" s="23"/>
      <c r="G41" s="23"/>
    </row>
    <row r="42" spans="2:7" x14ac:dyDescent="0.3">
      <c r="B42" s="23"/>
      <c r="D42" s="23"/>
      <c r="E42" s="23"/>
      <c r="F42" s="23"/>
      <c r="G42" s="23"/>
    </row>
    <row r="43" spans="2:7" x14ac:dyDescent="0.3">
      <c r="B43" s="23"/>
      <c r="D43" s="23"/>
      <c r="E43" s="23"/>
      <c r="F43" s="23"/>
      <c r="G43" s="23"/>
    </row>
    <row r="44" spans="2:7" x14ac:dyDescent="0.3">
      <c r="B44" s="23"/>
      <c r="D44" s="23"/>
      <c r="E44" s="23"/>
      <c r="F44" s="23"/>
      <c r="G44" s="23"/>
    </row>
    <row r="45" spans="2:7" x14ac:dyDescent="0.3">
      <c r="B45" s="23"/>
      <c r="C45" s="23"/>
      <c r="D45" s="23"/>
      <c r="E45" s="23"/>
      <c r="F45" s="23"/>
      <c r="G45" s="23"/>
    </row>
  </sheetData>
  <mergeCells count="20">
    <mergeCell ref="A1:L1"/>
    <mergeCell ref="A2:L2"/>
    <mergeCell ref="O4:P4"/>
    <mergeCell ref="O15:P15"/>
    <mergeCell ref="O3:P3"/>
    <mergeCell ref="O11:P11"/>
    <mergeCell ref="O12:P12"/>
    <mergeCell ref="O13:P13"/>
    <mergeCell ref="O14:P14"/>
    <mergeCell ref="O5:P5"/>
    <mergeCell ref="O6:P6"/>
    <mergeCell ref="O7:P7"/>
    <mergeCell ref="O8:P8"/>
    <mergeCell ref="O9:P9"/>
    <mergeCell ref="O10:P10"/>
    <mergeCell ref="T4:U4"/>
    <mergeCell ref="T5:U5"/>
    <mergeCell ref="T6:U6"/>
    <mergeCell ref="T7:U7"/>
    <mergeCell ref="T3:U3"/>
  </mergeCells>
  <phoneticPr fontId="5" type="noConversion"/>
  <dataValidations count="1">
    <dataValidation type="list" allowBlank="1" showInputMessage="1" showErrorMessage="1" sqref="B4:K32" xr:uid="{9184F9BA-8A43-48A7-A66D-F17ADA0E845A}">
      <formula1>$W$27:$W$30</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41</vt:i4>
      </vt:variant>
    </vt:vector>
  </HeadingPairs>
  <TitlesOfParts>
    <vt:vector size="44" baseType="lpstr">
      <vt:lpstr>PREGUNTAS</vt:lpstr>
      <vt:lpstr>PRINCIPIOS Y VALORES</vt:lpstr>
      <vt:lpstr>RESPUESTAS</vt:lpstr>
      <vt:lpstr>Principio1</vt:lpstr>
      <vt:lpstr>Principio10</vt:lpstr>
      <vt:lpstr>Principio11</vt:lpstr>
      <vt:lpstr>Principio12</vt:lpstr>
      <vt:lpstr>Principio2</vt:lpstr>
      <vt:lpstr>Principio3</vt:lpstr>
      <vt:lpstr>Principio4</vt:lpstr>
      <vt:lpstr>Principio5</vt:lpstr>
      <vt:lpstr>Principio6</vt:lpstr>
      <vt:lpstr>Principio7</vt:lpstr>
      <vt:lpstr>Principio8</vt:lpstr>
      <vt:lpstr>Principio9</vt:lpstr>
      <vt:lpstr>Promedio0</vt:lpstr>
      <vt:lpstr>Promedio1</vt:lpstr>
      <vt:lpstr>Promedio10</vt:lpstr>
      <vt:lpstr>Promedio11</vt:lpstr>
      <vt:lpstr>Promedio12</vt:lpstr>
      <vt:lpstr>Promedio13</vt:lpstr>
      <vt:lpstr>Promedio14</vt:lpstr>
      <vt:lpstr>Promedio15</vt:lpstr>
      <vt:lpstr>Promedio16</vt:lpstr>
      <vt:lpstr>Promedio17</vt:lpstr>
      <vt:lpstr>Promedio18</vt:lpstr>
      <vt:lpstr>Promedio19</vt:lpstr>
      <vt:lpstr>Promedio2</vt:lpstr>
      <vt:lpstr>Promedio20</vt:lpstr>
      <vt:lpstr>Promedio21</vt:lpstr>
      <vt:lpstr>Promedio22</vt:lpstr>
      <vt:lpstr>Promedio23</vt:lpstr>
      <vt:lpstr>Promedio24</vt:lpstr>
      <vt:lpstr>Promedio25</vt:lpstr>
      <vt:lpstr>Promedio26</vt:lpstr>
      <vt:lpstr>Promedio27</vt:lpstr>
      <vt:lpstr>Promedio28</vt:lpstr>
      <vt:lpstr>Promedio3</vt:lpstr>
      <vt:lpstr>Promedio4</vt:lpstr>
      <vt:lpstr>Promedio5</vt:lpstr>
      <vt:lpstr>Promedio6</vt:lpstr>
      <vt:lpstr>Promedio7</vt:lpstr>
      <vt:lpstr>Promedio8</vt:lpstr>
      <vt:lpstr>Promedio9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2021-07-28T09:32:16Z</dcterms:created>
  <dcterms:modified xsi:type="dcterms:W3CDTF">2021-07-29T09:17:54Z</dcterms:modified>
</cp:coreProperties>
</file>